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HTT Templates\"/>
    </mc:Choice>
  </mc:AlternateContent>
  <bookViews>
    <workbookView xWindow="0" yWindow="0" windowWidth="19200" windowHeight="5130" tabRatio="879" activeTab="1"/>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8" l="1"/>
  <c r="C231" i="8" l="1"/>
  <c r="F10" i="5" l="1"/>
  <c r="F173" i="9" l="1"/>
  <c r="F180" i="9"/>
  <c r="F181" i="9"/>
  <c r="F162" i="9"/>
  <c r="F161" i="9"/>
  <c r="F160" i="9"/>
  <c r="F152" i="9"/>
  <c r="F85" i="9" l="1"/>
  <c r="F172" i="9"/>
  <c r="F174" i="9"/>
  <c r="F171" i="9"/>
  <c r="F170" i="9"/>
  <c r="F349" i="19"/>
  <c r="G349" i="19"/>
  <c r="G326" i="19"/>
  <c r="F326" i="19"/>
  <c r="C47" i="8"/>
  <c r="G32" i="24"/>
  <c r="G33" i="24"/>
  <c r="G34" i="24"/>
  <c r="G35" i="24"/>
  <c r="G36" i="24"/>
  <c r="G37" i="24"/>
  <c r="G38" i="24"/>
  <c r="G39" i="24"/>
  <c r="G40" i="24"/>
  <c r="G41" i="24"/>
  <c r="G42" i="24"/>
  <c r="G43" i="24"/>
  <c r="G44" i="24"/>
  <c r="G45" i="24"/>
  <c r="G31" i="24"/>
  <c r="D46" i="24"/>
  <c r="C46" i="24"/>
  <c r="F101" i="9" l="1"/>
  <c r="F100" i="9"/>
  <c r="F99" i="9"/>
  <c r="F150" i="9"/>
  <c r="G46" i="24"/>
  <c r="F151" i="9" l="1"/>
  <c r="D22" i="24"/>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45" i="8"/>
  <c r="D635" i="19"/>
  <c r="C635" i="19"/>
  <c r="D618" i="9"/>
  <c r="C618" i="9"/>
  <c r="F307" i="8"/>
  <c r="F295" i="8"/>
  <c r="F293" i="8"/>
  <c r="G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C58" i="8"/>
  <c r="D544" i="9" l="1"/>
  <c r="C544" i="9"/>
  <c r="D305" i="9"/>
  <c r="C305" i="9"/>
  <c r="C29" i="19"/>
  <c r="F28" i="19" s="1"/>
  <c r="G17" i="22"/>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D307" i="8"/>
  <c r="C307" i="8"/>
  <c r="D293" i="8"/>
  <c r="C291" i="8"/>
  <c r="D295" i="8"/>
  <c r="C293" i="8"/>
  <c r="C295" i="8"/>
  <c r="D291" i="8"/>
  <c r="F220" i="8" l="1"/>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D249" i="9"/>
  <c r="G247" i="9" s="1"/>
  <c r="C249" i="9"/>
  <c r="D227" i="9"/>
  <c r="G228" i="9" s="1"/>
  <c r="C227" i="9"/>
  <c r="F219" i="9" s="1"/>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F17" i="22" l="1"/>
  <c r="F36" i="10"/>
  <c r="F34" i="24"/>
  <c r="F38" i="24"/>
  <c r="F42" i="24"/>
  <c r="F31" i="24"/>
  <c r="F35" i="24"/>
  <c r="F39" i="24"/>
  <c r="F43" i="24"/>
  <c r="F11" i="24"/>
  <c r="F32" i="24"/>
  <c r="F36" i="24"/>
  <c r="F40" i="24"/>
  <c r="F44" i="24"/>
  <c r="F33" i="24"/>
  <c r="F37" i="24"/>
  <c r="F41" i="24"/>
  <c r="F45" i="24"/>
  <c r="F21" i="24"/>
  <c r="F16" i="24"/>
  <c r="G148" i="8"/>
  <c r="G147" i="8"/>
  <c r="F148" i="8"/>
  <c r="F147" i="8"/>
  <c r="G450" i="9"/>
  <c r="G428" i="9"/>
  <c r="F252" i="9"/>
  <c r="F241" i="9"/>
  <c r="G126" i="11"/>
  <c r="F16" i="19"/>
  <c r="F17" i="19"/>
  <c r="F15" i="19"/>
  <c r="G134" i="11"/>
  <c r="G136" i="11"/>
  <c r="G124" i="11"/>
  <c r="F153" i="11"/>
  <c r="G171" i="11"/>
  <c r="F440" i="9"/>
  <c r="F436" i="9"/>
  <c r="G120" i="11"/>
  <c r="G128" i="11"/>
  <c r="G138" i="11"/>
  <c r="G122" i="11"/>
  <c r="G130" i="11"/>
  <c r="G142" i="11"/>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149" i="10"/>
  <c r="G25" i="10"/>
  <c r="G28" i="10"/>
  <c r="G32" i="10"/>
  <c r="F33" i="10"/>
  <c r="G24" i="10"/>
  <c r="F29" i="10"/>
  <c r="G33" i="10"/>
  <c r="F25" i="10"/>
  <c r="G29" i="10"/>
  <c r="G36" i="10"/>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105" i="8"/>
  <c r="G75" i="8"/>
  <c r="G71" i="8"/>
  <c r="G78" i="8"/>
  <c r="G101" i="8"/>
  <c r="F150" i="10"/>
  <c r="F154" i="10"/>
  <c r="G219" i="9"/>
  <c r="G442" i="9"/>
  <c r="F22" i="10"/>
  <c r="F24" i="10"/>
  <c r="F26" i="10"/>
  <c r="F28" i="10"/>
  <c r="F30" i="10"/>
  <c r="F32" i="10"/>
  <c r="F34" i="10"/>
  <c r="F151" i="10"/>
  <c r="F157" i="10"/>
  <c r="F158" i="10"/>
  <c r="F153" i="10"/>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63" i="11"/>
  <c r="F161" i="11"/>
  <c r="F159" i="11"/>
  <c r="F156" i="11"/>
  <c r="F154" i="11"/>
  <c r="F152" i="11"/>
  <c r="F150" i="11"/>
  <c r="F160" i="11"/>
  <c r="F185" i="11"/>
  <c r="F183" i="11"/>
  <c r="F181" i="11"/>
  <c r="F178" i="11"/>
  <c r="F176" i="11"/>
  <c r="F174" i="11"/>
  <c r="F172" i="11"/>
  <c r="F182" i="11"/>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F18" i="9"/>
  <c r="F22" i="9"/>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G130" i="8" l="1"/>
  <c r="F46" i="24"/>
  <c r="F22" i="24"/>
  <c r="F130" i="8"/>
  <c r="F18" i="19"/>
  <c r="G144" i="11"/>
  <c r="F167" i="8"/>
  <c r="F152" i="10"/>
  <c r="F156" i="8"/>
  <c r="F77" i="8"/>
  <c r="F100" i="8"/>
  <c r="F208" i="8"/>
  <c r="F58" i="8"/>
  <c r="G156" i="8"/>
  <c r="F42" i="10"/>
  <c r="G37" i="10"/>
  <c r="F144" i="11"/>
  <c r="G157" i="11"/>
  <c r="F179" i="11"/>
  <c r="F157" i="11"/>
  <c r="G179" i="11"/>
  <c r="G100" i="8"/>
  <c r="F37" i="10"/>
  <c r="G452" i="9"/>
  <c r="G249" i="9"/>
  <c r="G465" i="9"/>
  <c r="G227" i="9"/>
  <c r="F15" i="9"/>
  <c r="F249" i="9"/>
  <c r="F452" i="9"/>
  <c r="F465" i="9"/>
  <c r="G487" i="9"/>
  <c r="F487" i="9"/>
  <c r="F22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C214" i="9" l="1"/>
  <c r="F201" i="9" s="1"/>
  <c r="D214" i="9"/>
  <c r="G209" i="9" s="1"/>
  <c r="G194" i="9" l="1"/>
  <c r="G200" i="9"/>
  <c r="G192" i="9"/>
  <c r="G198" i="9"/>
  <c r="F193" i="9"/>
  <c r="F199" i="9"/>
  <c r="G199" i="9"/>
  <c r="F191" i="9"/>
  <c r="G193" i="9"/>
  <c r="G201" i="9"/>
  <c r="G210" i="9"/>
  <c r="G208" i="9"/>
  <c r="F192" i="9"/>
  <c r="F195" i="9"/>
  <c r="F207" i="9"/>
  <c r="G213" i="9"/>
  <c r="F196" i="9"/>
  <c r="G206" i="9"/>
  <c r="G191" i="9"/>
  <c r="F205" i="9"/>
  <c r="F208" i="9"/>
  <c r="F197" i="9"/>
  <c r="G196" i="9"/>
  <c r="G197" i="9"/>
  <c r="G207" i="9"/>
  <c r="F200" i="9"/>
  <c r="F198" i="9"/>
  <c r="F210" i="9"/>
  <c r="F206" i="9"/>
  <c r="G205" i="9"/>
  <c r="F202" i="9"/>
  <c r="F194" i="9"/>
  <c r="G195" i="9"/>
  <c r="G212" i="9"/>
  <c r="G203" i="9"/>
  <c r="F213" i="9"/>
  <c r="F211" i="9"/>
  <c r="F212" i="9"/>
  <c r="F204" i="9"/>
  <c r="G211" i="9"/>
  <c r="F190" i="9"/>
  <c r="G202" i="9"/>
  <c r="G190" i="9"/>
  <c r="G204" i="9"/>
  <c r="F209" i="9"/>
  <c r="F203" i="9"/>
  <c r="F214" i="9" l="1"/>
  <c r="G214" i="9"/>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<sst xmlns="http://schemas.openxmlformats.org/spreadsheetml/2006/main" count="6853" uniqueCount="3087">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</sst>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45535</v>
          </cell>
        </row>
        <row r="7">
          <cell r="K7">
            <v>732.25</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40625" defaultRowHeight="15"/>
  <cols>
    <col min="1" max="1" width="242" customWidth="1"/>
  </cols>
  <sheetData>
    <row r="1" spans="1:1" ht="31.5">
      <c r="A1" s="20" t="s">
        <v>1168</v>
      </c>
    </row>
    <row r="3" spans="1:1">
      <c r="A3" s="76"/>
    </row>
    <row r="4" spans="1:1" ht="34.5">
      <c r="A4" s="77" t="s">
        <v>1169</v>
      </c>
    </row>
    <row r="5" spans="1:1" ht="34.5">
      <c r="A5" s="77" t="s">
        <v>1170</v>
      </c>
    </row>
    <row r="6" spans="1:1" ht="34.5">
      <c r="A6" s="77" t="s">
        <v>1171</v>
      </c>
    </row>
    <row r="7" spans="1:1" ht="17.25">
      <c r="A7" s="77"/>
    </row>
    <row r="8" spans="1:1" ht="18.75">
      <c r="A8" s="78" t="s">
        <v>1172</v>
      </c>
    </row>
    <row r="9" spans="1:1" ht="34.5">
      <c r="A9" s="79" t="s">
        <v>1334</v>
      </c>
    </row>
    <row r="10" spans="1:1" ht="69">
      <c r="A10" s="80" t="s">
        <v>1173</v>
      </c>
    </row>
    <row r="11" spans="1:1" ht="34.5">
      <c r="A11" s="80" t="s">
        <v>1174</v>
      </c>
    </row>
    <row r="12" spans="1:1" ht="17.25">
      <c r="A12" s="80" t="s">
        <v>1175</v>
      </c>
    </row>
    <row r="13" spans="1:1" ht="17.25">
      <c r="A13" s="80" t="s">
        <v>1176</v>
      </c>
    </row>
    <row r="14" spans="1:1" ht="34.5">
      <c r="A14" s="80" t="s">
        <v>1177</v>
      </c>
    </row>
    <row r="15" spans="1:1" ht="17.25">
      <c r="A15" s="80"/>
    </row>
    <row r="16" spans="1:1" ht="18.75">
      <c r="A16" s="78" t="s">
        <v>1178</v>
      </c>
    </row>
    <row r="17" spans="1:1" ht="17.25">
      <c r="A17" s="81" t="s">
        <v>1179</v>
      </c>
    </row>
    <row r="18" spans="1:1" ht="34.5">
      <c r="A18" s="82" t="s">
        <v>1180</v>
      </c>
    </row>
    <row r="19" spans="1:1" ht="34.5">
      <c r="A19" s="82" t="s">
        <v>1181</v>
      </c>
    </row>
    <row r="20" spans="1:1" ht="51.75">
      <c r="A20" s="82" t="s">
        <v>1182</v>
      </c>
    </row>
    <row r="21" spans="1:1" ht="86.25">
      <c r="A21" s="82" t="s">
        <v>1183</v>
      </c>
    </row>
    <row r="22" spans="1:1" ht="51.75">
      <c r="A22" s="82" t="s">
        <v>1184</v>
      </c>
    </row>
    <row r="23" spans="1:1" ht="34.5">
      <c r="A23" s="82" t="s">
        <v>1185</v>
      </c>
    </row>
    <row r="24" spans="1:1" ht="17.25">
      <c r="A24" s="82" t="s">
        <v>1186</v>
      </c>
    </row>
    <row r="25" spans="1:1" ht="17.25">
      <c r="A25" s="81" t="s">
        <v>1187</v>
      </c>
    </row>
    <row r="26" spans="1:1" ht="51.75">
      <c r="A26" s="83" t="s">
        <v>1188</v>
      </c>
    </row>
    <row r="27" spans="1:1" ht="17.25">
      <c r="A27" s="83" t="s">
        <v>1189</v>
      </c>
    </row>
    <row r="28" spans="1:1" ht="17.25">
      <c r="A28" s="81" t="s">
        <v>1190</v>
      </c>
    </row>
    <row r="29" spans="1:1" ht="34.5">
      <c r="A29" s="82" t="s">
        <v>1191</v>
      </c>
    </row>
    <row r="30" spans="1:1" ht="34.5">
      <c r="A30" s="82" t="s">
        <v>1192</v>
      </c>
    </row>
    <row r="31" spans="1:1" ht="34.5">
      <c r="A31" s="82" t="s">
        <v>1193</v>
      </c>
    </row>
    <row r="32" spans="1:1" ht="34.5">
      <c r="A32" s="82" t="s">
        <v>1194</v>
      </c>
    </row>
    <row r="33" spans="1:1" ht="17.25">
      <c r="A33" s="82"/>
    </row>
    <row r="34" spans="1:1" ht="18.75">
      <c r="A34" s="78" t="s">
        <v>1195</v>
      </c>
    </row>
    <row r="35" spans="1:1" ht="17.25">
      <c r="A35" s="81" t="s">
        <v>1196</v>
      </c>
    </row>
    <row r="36" spans="1:1" ht="34.5">
      <c r="A36" s="82" t="s">
        <v>1197</v>
      </c>
    </row>
    <row r="37" spans="1:1" ht="34.5">
      <c r="A37" s="82" t="s">
        <v>1198</v>
      </c>
    </row>
    <row r="38" spans="1:1" ht="34.5">
      <c r="A38" s="82" t="s">
        <v>1199</v>
      </c>
    </row>
    <row r="39" spans="1:1" ht="17.25">
      <c r="A39" s="82" t="s">
        <v>1200</v>
      </c>
    </row>
    <row r="40" spans="1:1" ht="34.5">
      <c r="A40" s="82" t="s">
        <v>1201</v>
      </c>
    </row>
    <row r="41" spans="1:1" ht="17.25">
      <c r="A41" s="81" t="s">
        <v>1202</v>
      </c>
    </row>
    <row r="42" spans="1:1" ht="17.25">
      <c r="A42" s="82" t="s">
        <v>1203</v>
      </c>
    </row>
    <row r="43" spans="1:1" ht="17.25">
      <c r="A43" s="83" t="s">
        <v>1204</v>
      </c>
    </row>
    <row r="44" spans="1:1" ht="17.25">
      <c r="A44" s="81" t="s">
        <v>1205</v>
      </c>
    </row>
    <row r="45" spans="1:1" ht="34.5">
      <c r="A45" s="83" t="s">
        <v>1206</v>
      </c>
    </row>
    <row r="46" spans="1:1" ht="34.5">
      <c r="A46" s="82" t="s">
        <v>1207</v>
      </c>
    </row>
    <row r="47" spans="1:1" ht="34.5">
      <c r="A47" s="82" t="s">
        <v>1208</v>
      </c>
    </row>
    <row r="48" spans="1:1" ht="17.25">
      <c r="A48" s="82" t="s">
        <v>1209</v>
      </c>
    </row>
    <row r="49" spans="1:1" ht="17.25">
      <c r="A49" s="83" t="s">
        <v>1210</v>
      </c>
    </row>
    <row r="50" spans="1:1" ht="17.25">
      <c r="A50" s="81" t="s">
        <v>1211</v>
      </c>
    </row>
    <row r="51" spans="1:1" ht="34.5">
      <c r="A51" s="83" t="s">
        <v>1212</v>
      </c>
    </row>
    <row r="52" spans="1:1" ht="17.25">
      <c r="A52" s="82" t="s">
        <v>1213</v>
      </c>
    </row>
    <row r="53" spans="1:1" ht="34.5">
      <c r="A53" s="83" t="s">
        <v>1214</v>
      </c>
    </row>
    <row r="54" spans="1:1" ht="17.25">
      <c r="A54" s="81" t="s">
        <v>1215</v>
      </c>
    </row>
    <row r="55" spans="1:1" ht="17.25">
      <c r="A55" s="83" t="s">
        <v>1216</v>
      </c>
    </row>
    <row r="56" spans="1:1" ht="34.5">
      <c r="A56" s="82" t="s">
        <v>1217</v>
      </c>
    </row>
    <row r="57" spans="1:1" ht="17.25">
      <c r="A57" s="82" t="s">
        <v>1218</v>
      </c>
    </row>
    <row r="58" spans="1:1" ht="17.25">
      <c r="A58" s="82" t="s">
        <v>1219</v>
      </c>
    </row>
    <row r="59" spans="1:1" ht="17.25">
      <c r="A59" s="81" t="s">
        <v>1220</v>
      </c>
    </row>
    <row r="60" spans="1:1" ht="34.5">
      <c r="A60" s="82" t="s">
        <v>1221</v>
      </c>
    </row>
    <row r="61" spans="1:1" ht="17.25">
      <c r="A61" s="84"/>
    </row>
    <row r="62" spans="1:1" ht="18.75">
      <c r="A62" s="78" t="s">
        <v>1222</v>
      </c>
    </row>
    <row r="63" spans="1:1" ht="17.25">
      <c r="A63" s="81" t="s">
        <v>1223</v>
      </c>
    </row>
    <row r="64" spans="1:1" ht="34.5">
      <c r="A64" s="82" t="s">
        <v>1224</v>
      </c>
    </row>
    <row r="65" spans="1:1" ht="17.25">
      <c r="A65" s="82" t="s">
        <v>1225</v>
      </c>
    </row>
    <row r="66" spans="1:1" ht="34.5">
      <c r="A66" s="80" t="s">
        <v>1226</v>
      </c>
    </row>
    <row r="67" spans="1:1" ht="34.5">
      <c r="A67" s="80" t="s">
        <v>1227</v>
      </c>
    </row>
    <row r="68" spans="1:1" ht="34.5">
      <c r="A68" s="80" t="s">
        <v>1228</v>
      </c>
    </row>
    <row r="69" spans="1:1" ht="17.25">
      <c r="A69" s="85" t="s">
        <v>1229</v>
      </c>
    </row>
    <row r="70" spans="1:1" ht="51.75">
      <c r="A70" s="80" t="s">
        <v>1230</v>
      </c>
    </row>
    <row r="71" spans="1:1" ht="17.25">
      <c r="A71" s="80" t="s">
        <v>1231</v>
      </c>
    </row>
    <row r="72" spans="1:1" ht="17.25">
      <c r="A72" s="85" t="s">
        <v>1232</v>
      </c>
    </row>
    <row r="73" spans="1:1" ht="17.25">
      <c r="A73" s="80" t="s">
        <v>1233</v>
      </c>
    </row>
    <row r="74" spans="1:1" ht="17.25">
      <c r="A74" s="85" t="s">
        <v>1234</v>
      </c>
    </row>
    <row r="75" spans="1:1" ht="34.5">
      <c r="A75" s="80" t="s">
        <v>1235</v>
      </c>
    </row>
    <row r="76" spans="1:1" ht="17.25">
      <c r="A76" s="80" t="s">
        <v>1236</v>
      </c>
    </row>
    <row r="77" spans="1:1" ht="51.75">
      <c r="A77" s="80" t="s">
        <v>1237</v>
      </c>
    </row>
    <row r="78" spans="1:1" ht="17.25">
      <c r="A78" s="85" t="s">
        <v>1238</v>
      </c>
    </row>
    <row r="79" spans="1:1" ht="17.25">
      <c r="A79" s="79" t="s">
        <v>1239</v>
      </c>
    </row>
    <row r="80" spans="1:1" ht="17.25">
      <c r="A80" s="85" t="s">
        <v>1240</v>
      </c>
    </row>
    <row r="81" spans="1:1" ht="34.5">
      <c r="A81" s="80" t="s">
        <v>1241</v>
      </c>
    </row>
    <row r="82" spans="1:1" ht="34.5">
      <c r="A82" s="80" t="s">
        <v>1242</v>
      </c>
    </row>
    <row r="83" spans="1:1" ht="34.5">
      <c r="A83" s="80" t="s">
        <v>1243</v>
      </c>
    </row>
    <row r="84" spans="1:1" ht="34.5">
      <c r="A84" s="80" t="s">
        <v>1244</v>
      </c>
    </row>
    <row r="85" spans="1:1" ht="34.5">
      <c r="A85" s="80" t="s">
        <v>1245</v>
      </c>
    </row>
    <row r="86" spans="1:1" ht="17.25">
      <c r="A86" s="85" t="s">
        <v>1246</v>
      </c>
    </row>
    <row r="87" spans="1:1" ht="17.25">
      <c r="A87" s="80" t="s">
        <v>1247</v>
      </c>
    </row>
    <row r="88" spans="1:1" ht="34.5">
      <c r="A88" s="80" t="s">
        <v>1248</v>
      </c>
    </row>
    <row r="89" spans="1:1" ht="17.25">
      <c r="A89" s="85" t="s">
        <v>1249</v>
      </c>
    </row>
    <row r="90" spans="1:1" ht="34.5">
      <c r="A90" s="80" t="s">
        <v>1250</v>
      </c>
    </row>
    <row r="91" spans="1:1" ht="17.25">
      <c r="A91" s="85" t="s">
        <v>1251</v>
      </c>
    </row>
    <row r="92" spans="1:1" ht="17.25">
      <c r="A92" s="79" t="s">
        <v>1252</v>
      </c>
    </row>
    <row r="93" spans="1:1" ht="17.25">
      <c r="A93" s="80" t="s">
        <v>1253</v>
      </c>
    </row>
    <row r="94" spans="1:1" ht="17.25">
      <c r="A94" s="80"/>
    </row>
    <row r="95" spans="1:1" ht="18.75">
      <c r="A95" s="78" t="s">
        <v>1254</v>
      </c>
    </row>
    <row r="96" spans="1:1" ht="34.5">
      <c r="A96" s="79" t="s">
        <v>1255</v>
      </c>
    </row>
    <row r="97" spans="1:1" ht="17.25">
      <c r="A97" s="79" t="s">
        <v>1256</v>
      </c>
    </row>
    <row r="98" spans="1:1" ht="17.25">
      <c r="A98" s="85" t="s">
        <v>1257</v>
      </c>
    </row>
    <row r="99" spans="1:1" ht="17.25">
      <c r="A99" s="77" t="s">
        <v>1258</v>
      </c>
    </row>
    <row r="100" spans="1:1" ht="17.25">
      <c r="A100" s="80" t="s">
        <v>1259</v>
      </c>
    </row>
    <row r="101" spans="1:1" ht="17.25">
      <c r="A101" s="80" t="s">
        <v>1260</v>
      </c>
    </row>
    <row r="102" spans="1:1" ht="17.25">
      <c r="A102" s="80" t="s">
        <v>1261</v>
      </c>
    </row>
    <row r="103" spans="1:1" ht="17.25">
      <c r="A103" s="80" t="s">
        <v>1262</v>
      </c>
    </row>
    <row r="104" spans="1:1" ht="34.5">
      <c r="A104" s="80" t="s">
        <v>1263</v>
      </c>
    </row>
    <row r="105" spans="1:1" ht="17.25">
      <c r="A105" s="77" t="s">
        <v>1264</v>
      </c>
    </row>
    <row r="106" spans="1:1" ht="17.25">
      <c r="A106" s="80" t="s">
        <v>1265</v>
      </c>
    </row>
    <row r="107" spans="1:1" ht="17.25">
      <c r="A107" s="80" t="s">
        <v>1266</v>
      </c>
    </row>
    <row r="108" spans="1:1" ht="17.25">
      <c r="A108" s="80" t="s">
        <v>1267</v>
      </c>
    </row>
    <row r="109" spans="1:1" ht="17.25">
      <c r="A109" s="80" t="s">
        <v>1268</v>
      </c>
    </row>
    <row r="110" spans="1:1" ht="17.25">
      <c r="A110" s="80" t="s">
        <v>1269</v>
      </c>
    </row>
    <row r="111" spans="1:1" ht="17.25">
      <c r="A111" s="80" t="s">
        <v>1270</v>
      </c>
    </row>
    <row r="112" spans="1:1" ht="17.25">
      <c r="A112" s="85" t="s">
        <v>1271</v>
      </c>
    </row>
    <row r="113" spans="1:1" ht="17.25">
      <c r="A113" s="80" t="s">
        <v>1272</v>
      </c>
    </row>
    <row r="114" spans="1:1" ht="17.25">
      <c r="A114" s="77" t="s">
        <v>1273</v>
      </c>
    </row>
    <row r="115" spans="1:1" ht="17.25">
      <c r="A115" s="80" t="s">
        <v>1274</v>
      </c>
    </row>
    <row r="116" spans="1:1" ht="17.25">
      <c r="A116" s="80" t="s">
        <v>1275</v>
      </c>
    </row>
    <row r="117" spans="1:1" ht="17.25">
      <c r="A117" s="77" t="s">
        <v>1276</v>
      </c>
    </row>
    <row r="118" spans="1:1" ht="17.25">
      <c r="A118" s="80" t="s">
        <v>1277</v>
      </c>
    </row>
    <row r="119" spans="1:1" ht="17.25">
      <c r="A119" s="80" t="s">
        <v>1278</v>
      </c>
    </row>
    <row r="120" spans="1:1" ht="17.25">
      <c r="A120" s="80" t="s">
        <v>1279</v>
      </c>
    </row>
    <row r="121" spans="1:1" ht="17.25">
      <c r="A121" s="85" t="s">
        <v>1280</v>
      </c>
    </row>
    <row r="122" spans="1:1" ht="17.25">
      <c r="A122" s="77" t="s">
        <v>1281</v>
      </c>
    </row>
    <row r="123" spans="1:1" ht="17.25">
      <c r="A123" s="77" t="s">
        <v>1282</v>
      </c>
    </row>
    <row r="124" spans="1:1" ht="17.25">
      <c r="A124" s="80" t="s">
        <v>1283</v>
      </c>
    </row>
    <row r="125" spans="1:1" ht="17.25">
      <c r="A125" s="80" t="s">
        <v>1284</v>
      </c>
    </row>
    <row r="126" spans="1:1" ht="17.25">
      <c r="A126" s="80" t="s">
        <v>1285</v>
      </c>
    </row>
    <row r="127" spans="1:1" ht="17.25">
      <c r="A127" s="80" t="s">
        <v>1286</v>
      </c>
    </row>
    <row r="128" spans="1:1" ht="17.25">
      <c r="A128" s="80" t="s">
        <v>1287</v>
      </c>
    </row>
    <row r="129" spans="1:1" ht="17.25">
      <c r="A129" s="85" t="s">
        <v>1288</v>
      </c>
    </row>
    <row r="130" spans="1:1" ht="34.5">
      <c r="A130" s="80" t="s">
        <v>1289</v>
      </c>
    </row>
    <row r="131" spans="1:1" ht="69">
      <c r="A131" s="80" t="s">
        <v>1290</v>
      </c>
    </row>
    <row r="132" spans="1:1" ht="34.5">
      <c r="A132" s="80" t="s">
        <v>1291</v>
      </c>
    </row>
    <row r="133" spans="1:1" ht="17.25">
      <c r="A133" s="85" t="s">
        <v>1292</v>
      </c>
    </row>
    <row r="134" spans="1:1" ht="34.5">
      <c r="A134" s="77" t="s">
        <v>1293</v>
      </c>
    </row>
    <row r="135" spans="1:1" ht="17.25">
      <c r="A135" s="77"/>
    </row>
    <row r="136" spans="1:1" ht="18.75">
      <c r="A136" s="78" t="s">
        <v>1294</v>
      </c>
    </row>
    <row r="137" spans="1:1" ht="17.25">
      <c r="A137" s="80" t="s">
        <v>1295</v>
      </c>
    </row>
    <row r="138" spans="1:1" ht="34.5">
      <c r="A138" s="82" t="s">
        <v>1296</v>
      </c>
    </row>
    <row r="139" spans="1:1" ht="34.5">
      <c r="A139" s="82" t="s">
        <v>1297</v>
      </c>
    </row>
    <row r="140" spans="1:1" ht="17.25">
      <c r="A140" s="81" t="s">
        <v>1298</v>
      </c>
    </row>
    <row r="141" spans="1:1" ht="17.25">
      <c r="A141" s="86" t="s">
        <v>1299</v>
      </c>
    </row>
    <row r="142" spans="1:1" ht="34.5">
      <c r="A142" s="83" t="s">
        <v>1300</v>
      </c>
    </row>
    <row r="143" spans="1:1" ht="17.25">
      <c r="A143" s="82" t="s">
        <v>1301</v>
      </c>
    </row>
    <row r="144" spans="1:1" ht="17.25">
      <c r="A144" s="82" t="s">
        <v>1302</v>
      </c>
    </row>
    <row r="145" spans="1:1" ht="17.25">
      <c r="A145" s="86" t="s">
        <v>1303</v>
      </c>
    </row>
    <row r="146" spans="1:1" ht="17.25">
      <c r="A146" s="81" t="s">
        <v>1304</v>
      </c>
    </row>
    <row r="147" spans="1:1" ht="17.25">
      <c r="A147" s="86" t="s">
        <v>1305</v>
      </c>
    </row>
    <row r="148" spans="1:1" ht="17.25">
      <c r="A148" s="82" t="s">
        <v>1306</v>
      </c>
    </row>
    <row r="149" spans="1:1" ht="17.25">
      <c r="A149" s="82" t="s">
        <v>1307</v>
      </c>
    </row>
    <row r="150" spans="1:1" ht="17.25">
      <c r="A150" s="82" t="s">
        <v>1308</v>
      </c>
    </row>
    <row r="151" spans="1:1" ht="34.5">
      <c r="A151" s="86" t="s">
        <v>1309</v>
      </c>
    </row>
    <row r="152" spans="1:1" ht="17.25">
      <c r="A152" s="81" t="s">
        <v>1310</v>
      </c>
    </row>
    <row r="153" spans="1:1" ht="17.25">
      <c r="A153" s="82" t="s">
        <v>1311</v>
      </c>
    </row>
    <row r="154" spans="1:1" ht="17.25">
      <c r="A154" s="82" t="s">
        <v>1312</v>
      </c>
    </row>
    <row r="155" spans="1:1" ht="17.25">
      <c r="A155" s="82" t="s">
        <v>1313</v>
      </c>
    </row>
    <row r="156" spans="1:1" ht="17.25">
      <c r="A156" s="82" t="s">
        <v>1314</v>
      </c>
    </row>
    <row r="157" spans="1:1" ht="34.5">
      <c r="A157" s="82" t="s">
        <v>1315</v>
      </c>
    </row>
    <row r="158" spans="1:1" ht="34.5">
      <c r="A158" s="82" t="s">
        <v>1316</v>
      </c>
    </row>
    <row r="159" spans="1:1" ht="17.25">
      <c r="A159" s="81" t="s">
        <v>1317</v>
      </c>
    </row>
    <row r="160" spans="1:1" ht="34.5">
      <c r="A160" s="82" t="s">
        <v>1318</v>
      </c>
    </row>
    <row r="161" spans="1:1" ht="34.5">
      <c r="A161" s="82" t="s">
        <v>1319</v>
      </c>
    </row>
    <row r="162" spans="1:1" ht="17.25">
      <c r="A162" s="82" t="s">
        <v>1320</v>
      </c>
    </row>
    <row r="163" spans="1:1" ht="17.25">
      <c r="A163" s="81" t="s">
        <v>1321</v>
      </c>
    </row>
    <row r="164" spans="1:1" ht="34.5">
      <c r="A164" s="83" t="s">
        <v>1335</v>
      </c>
    </row>
    <row r="165" spans="1:1" ht="34.5">
      <c r="A165" s="82" t="s">
        <v>1322</v>
      </c>
    </row>
    <row r="166" spans="1:1" ht="17.25">
      <c r="A166" s="81" t="s">
        <v>1323</v>
      </c>
    </row>
    <row r="167" spans="1:1" ht="17.25">
      <c r="A167" s="82" t="s">
        <v>1324</v>
      </c>
    </row>
    <row r="168" spans="1:1" ht="17.25">
      <c r="A168" s="81" t="s">
        <v>1325</v>
      </c>
    </row>
    <row r="169" spans="1:1" ht="17.25">
      <c r="A169" s="83" t="s">
        <v>1326</v>
      </c>
    </row>
    <row r="170" spans="1:1" ht="17.25">
      <c r="A170" s="83"/>
    </row>
    <row r="171" spans="1:1" ht="17.25">
      <c r="A171" s="83"/>
    </row>
    <row r="172" spans="1:1" ht="17.25">
      <c r="A172" s="83"/>
    </row>
    <row r="173" spans="1:1" ht="17.25">
      <c r="A173" s="83"/>
    </row>
    <row r="174" spans="1:1" ht="17.25">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5"/>
  <cols>
    <col min="1" max="1" width="14.85546875" customWidth="1"/>
    <col min="2" max="2" width="64.85546875" customWidth="1"/>
    <col min="3" max="7" width="41" customWidth="1"/>
  </cols>
  <sheetData>
    <row r="1" spans="1:7" ht="31.5">
      <c r="A1" s="20" t="s">
        <v>2687</v>
      </c>
      <c r="B1" s="20"/>
      <c r="C1" s="21"/>
      <c r="D1" s="21"/>
      <c r="E1" s="21"/>
      <c r="F1" s="179" t="s">
        <v>2924</v>
      </c>
      <c r="G1" s="55"/>
    </row>
    <row r="2" spans="1:7" ht="15.75" thickBot="1">
      <c r="A2" s="21"/>
      <c r="B2" s="22"/>
      <c r="C2" s="22"/>
      <c r="D2" s="21"/>
      <c r="E2" s="21"/>
      <c r="F2" s="21"/>
      <c r="G2" s="21"/>
    </row>
    <row r="3" spans="1:7" ht="19.5" thickBot="1">
      <c r="A3" s="24"/>
      <c r="B3" s="25" t="s">
        <v>23</v>
      </c>
      <c r="C3" s="161" t="s">
        <v>24</v>
      </c>
      <c r="D3" s="24"/>
      <c r="E3" s="24"/>
      <c r="F3" s="21"/>
      <c r="G3" s="21"/>
    </row>
    <row r="4" spans="1:7">
      <c r="A4" s="23"/>
      <c r="B4" s="23"/>
      <c r="C4" s="23"/>
      <c r="D4" s="23"/>
      <c r="E4" s="23"/>
      <c r="F4" s="23"/>
      <c r="G4" s="23"/>
    </row>
    <row r="5" spans="1:7" ht="18.7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7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7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7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7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2.8554687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2703</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173" t="s">
        <v>2704</v>
      </c>
      <c r="C5" s="27"/>
      <c r="E5" s="29"/>
      <c r="F5" s="29"/>
      <c r="H5"/>
      <c r="L5" s="21"/>
      <c r="M5" s="21"/>
    </row>
    <row r="6" spans="1:14" ht="18.75">
      <c r="B6" s="174" t="s">
        <v>2705</v>
      </c>
      <c r="C6" s="27"/>
      <c r="E6" s="29"/>
      <c r="F6" s="29"/>
      <c r="H6"/>
      <c r="L6" s="21"/>
      <c r="M6" s="21"/>
    </row>
    <row r="7" spans="1:14" ht="15.7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30">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30">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7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5"/>
  <cols>
    <col min="1" max="1" width="13.42578125" customWidth="1"/>
    <col min="2" max="2" width="59" customWidth="1"/>
    <col min="3" max="7" width="36.5703125" customWidth="1"/>
  </cols>
  <sheetData>
    <row r="1" spans="1:9" ht="45" customHeight="1">
      <c r="A1" s="253" t="s">
        <v>1478</v>
      </c>
      <c r="B1" s="253"/>
    </row>
    <row r="2" spans="1:9" ht="31.5">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7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7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7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tabSelected="1" zoomScale="80" zoomScaleNormal="80" workbookViewId="0">
      <selection activeCell="F11" sqref="F11"/>
    </sheetView>
  </sheetViews>
  <sheetFormatPr defaultRowHeight="15"/>
  <cols>
    <col min="2" max="10" width="12.42578125" customWidth="1"/>
  </cols>
  <sheetData>
    <row r="1" spans="2:10" ht="15.7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5">
      <c r="B5" s="5"/>
      <c r="C5" s="6"/>
      <c r="D5" s="6"/>
      <c r="E5" s="8"/>
      <c r="F5" s="9" t="s">
        <v>13</v>
      </c>
      <c r="G5" s="6"/>
      <c r="H5" s="6"/>
      <c r="I5" s="6"/>
      <c r="J5" s="7"/>
    </row>
    <row r="6" spans="2:10" ht="41.25" customHeight="1">
      <c r="B6" s="5"/>
      <c r="C6" s="6"/>
      <c r="D6" s="248" t="s">
        <v>2982</v>
      </c>
      <c r="E6" s="248"/>
      <c r="F6" s="248"/>
      <c r="G6" s="248"/>
      <c r="H6" s="248"/>
      <c r="I6" s="6"/>
      <c r="J6" s="7"/>
    </row>
    <row r="7" spans="2:10" ht="26.25">
      <c r="B7" s="5"/>
      <c r="C7" s="6"/>
      <c r="D7" s="6"/>
      <c r="E7" s="6"/>
      <c r="F7" s="10" t="s">
        <v>276</v>
      </c>
      <c r="G7" s="6"/>
      <c r="H7" s="6"/>
      <c r="I7" s="6"/>
      <c r="J7" s="7"/>
    </row>
    <row r="8" spans="2:10" ht="26.25">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31/08/2024</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7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zoomScale="85" zoomScaleNormal="85" workbookViewId="0">
      <selection activeCell="C143" sqref="C143"/>
    </sheetView>
  </sheetViews>
  <sheetFormatPr defaultColWidth="8.85546875" defaultRowHeight="15" outlineLevelRow="1"/>
  <cols>
    <col min="1" max="1" width="13.42578125" style="23" customWidth="1"/>
    <col min="2" max="2" width="60.5703125" style="23" customWidth="1"/>
    <col min="3" max="3" width="39.140625" style="23" bestFit="1" customWidth="1"/>
    <col min="4" max="4" width="35.140625" style="23" bestFit="1" customWidth="1"/>
    <col min="5" max="5" width="6.5703125" style="23" customWidth="1"/>
    <col min="6" max="6" width="41.5703125" style="23" customWidth="1"/>
    <col min="7" max="7" width="41.5703125" style="21" customWidth="1"/>
    <col min="8" max="8" width="7.42578125" style="23" customWidth="1"/>
    <col min="9" max="10" width="38.140625" style="23" customWidth="1"/>
    <col min="11" max="11" width="47.5703125" style="23" customWidth="1"/>
    <col min="12" max="12" width="7.42578125" style="23" customWidth="1"/>
    <col min="13" max="13" width="25.5703125" style="23" customWidth="1"/>
    <col min="14" max="14" width="25.5703125" style="21" customWidth="1"/>
    <col min="15" max="16384" width="8.85546875" style="53"/>
  </cols>
  <sheetData>
    <row r="1" spans="1:13" ht="31.5">
      <c r="A1" s="20" t="s">
        <v>1480</v>
      </c>
      <c r="B1" s="20"/>
      <c r="C1" s="21"/>
      <c r="D1" s="21"/>
      <c r="E1" s="21"/>
      <c r="F1" s="179" t="s">
        <v>2924</v>
      </c>
      <c r="H1" s="21"/>
      <c r="I1" s="20"/>
      <c r="J1" s="21"/>
      <c r="K1" s="21"/>
      <c r="L1" s="21"/>
      <c r="M1" s="21"/>
    </row>
    <row r="2" spans="1:13" ht="15.75" thickBot="1">
      <c r="A2" s="21"/>
      <c r="B2" s="22"/>
      <c r="C2" s="22"/>
      <c r="D2" s="21"/>
      <c r="E2" s="21"/>
      <c r="F2" s="21"/>
      <c r="H2" s="21"/>
      <c r="L2" s="21"/>
      <c r="M2" s="21"/>
    </row>
    <row r="3" spans="1:13" ht="19.5" thickBot="1">
      <c r="A3" s="24"/>
      <c r="B3" s="25" t="s">
        <v>23</v>
      </c>
      <c r="C3" s="26" t="s">
        <v>179</v>
      </c>
      <c r="D3" s="24"/>
      <c r="E3" s="24"/>
      <c r="F3" s="21"/>
      <c r="G3" s="24"/>
      <c r="H3" s="21"/>
      <c r="L3" s="21"/>
      <c r="M3" s="21"/>
    </row>
    <row r="4" spans="1:13" ht="15.75" thickBot="1">
      <c r="H4" s="21"/>
      <c r="L4" s="21"/>
      <c r="M4" s="21"/>
    </row>
    <row r="5" spans="1:13" ht="18.7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75" thickBot="1">
      <c r="B11" s="32" t="s">
        <v>31</v>
      </c>
      <c r="H11" s="21"/>
      <c r="L11" s="21"/>
      <c r="M11" s="21"/>
    </row>
    <row r="12" spans="1:13">
      <c r="B12" s="33"/>
      <c r="H12" s="21"/>
      <c r="L12" s="21"/>
      <c r="M12" s="21"/>
    </row>
    <row r="13" spans="1:13" ht="37.5">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30">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f>'[1]Summary HTT'!$C$2</f>
        <v>45535</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7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30"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7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985.8636941400016</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0.17834850684875594</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253.6136941400016</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985.8636941400016</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985.8636941400016</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21.338294581962177</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8.9789849999999991E-2</v>
      </c>
      <c r="D70" s="193" t="s">
        <v>1155</v>
      </c>
      <c r="E70" s="19"/>
      <c r="F70" s="111">
        <f t="shared" ref="F70:F76" si="1">IF($C$77=0,"",IF(C70="[for completion]","",C70/$C$77))</f>
        <v>9.1077347237466071E-5</v>
      </c>
      <c r="G70" s="111" t="str">
        <f>IF($D$77=0,"",IF(D70="[Mark as ND1 if not relevant]","",D70/$D$77))</f>
        <v/>
      </c>
      <c r="H70" s="21"/>
      <c r="L70" s="21"/>
      <c r="M70" s="21"/>
      <c r="N70" s="53"/>
    </row>
    <row r="71" spans="1:14">
      <c r="A71" s="23" t="s">
        <v>108</v>
      </c>
      <c r="B71" s="19" t="s">
        <v>1501</v>
      </c>
      <c r="C71" s="194">
        <v>0.24817330000000001</v>
      </c>
      <c r="D71" s="193" t="s">
        <v>1155</v>
      </c>
      <c r="E71" s="19"/>
      <c r="F71" s="111">
        <f t="shared" si="1"/>
        <v>2.5173185854712802E-4</v>
      </c>
      <c r="G71" s="111" t="str">
        <f t="shared" ref="G71:G76" si="2">IF($D$77=0,"",IF(D71="[Mark as ND1 if not relevant]","",D71/$D$77))</f>
        <v/>
      </c>
      <c r="H71" s="21"/>
      <c r="L71" s="21"/>
      <c r="M71" s="21"/>
      <c r="N71" s="53"/>
    </row>
    <row r="72" spans="1:14">
      <c r="A72" s="23" t="s">
        <v>109</v>
      </c>
      <c r="B72" s="19" t="s">
        <v>1502</v>
      </c>
      <c r="C72" s="194">
        <v>1.87617166</v>
      </c>
      <c r="D72" s="193" t="s">
        <v>1155</v>
      </c>
      <c r="E72" s="19"/>
      <c r="F72" s="111">
        <f t="shared" si="1"/>
        <v>1.9030740975167367E-3</v>
      </c>
      <c r="G72" s="111" t="str">
        <f t="shared" si="2"/>
        <v/>
      </c>
      <c r="H72" s="21"/>
      <c r="L72" s="21"/>
      <c r="M72" s="21"/>
      <c r="N72" s="53"/>
    </row>
    <row r="73" spans="1:14">
      <c r="A73" s="23" t="s">
        <v>110</v>
      </c>
      <c r="B73" s="19" t="s">
        <v>1503</v>
      </c>
      <c r="C73" s="194">
        <v>2.2408997099999999</v>
      </c>
      <c r="D73" s="193" t="s">
        <v>1155</v>
      </c>
      <c r="E73" s="19"/>
      <c r="F73" s="111">
        <f t="shared" si="1"/>
        <v>2.2730319853748173E-3</v>
      </c>
      <c r="G73" s="111" t="str">
        <f t="shared" si="2"/>
        <v/>
      </c>
      <c r="H73" s="21"/>
      <c r="L73" s="21"/>
      <c r="M73" s="21"/>
      <c r="N73" s="53"/>
    </row>
    <row r="74" spans="1:14">
      <c r="A74" s="23" t="s">
        <v>111</v>
      </c>
      <c r="B74" s="19" t="s">
        <v>1504</v>
      </c>
      <c r="C74" s="194">
        <v>1.1075184499999999</v>
      </c>
      <c r="D74" s="193" t="s">
        <v>1155</v>
      </c>
      <c r="E74" s="19"/>
      <c r="F74" s="111">
        <f t="shared" si="1"/>
        <v>1.1233991641878254E-3</v>
      </c>
      <c r="G74" s="111" t="str">
        <f t="shared" si="2"/>
        <v/>
      </c>
      <c r="H74" s="21"/>
      <c r="L74" s="21"/>
      <c r="M74" s="21"/>
      <c r="N74" s="53"/>
    </row>
    <row r="75" spans="1:14">
      <c r="A75" s="23" t="s">
        <v>112</v>
      </c>
      <c r="B75" s="19" t="s">
        <v>1505</v>
      </c>
      <c r="C75" s="194">
        <v>27.508602150000002</v>
      </c>
      <c r="D75" s="193" t="s">
        <v>1155</v>
      </c>
      <c r="E75" s="19"/>
      <c r="F75" s="111">
        <f t="shared" si="1"/>
        <v>2.7903048173405526E-2</v>
      </c>
      <c r="G75" s="111" t="str">
        <f t="shared" si="2"/>
        <v/>
      </c>
      <c r="H75" s="21"/>
      <c r="L75" s="21"/>
      <c r="M75" s="21"/>
      <c r="N75" s="53"/>
    </row>
    <row r="76" spans="1:14">
      <c r="A76" s="23" t="s">
        <v>113</v>
      </c>
      <c r="B76" s="19" t="s">
        <v>1506</v>
      </c>
      <c r="C76" s="194">
        <v>952.79253902000187</v>
      </c>
      <c r="D76" s="193" t="s">
        <v>1155</v>
      </c>
      <c r="E76" s="19"/>
      <c r="F76" s="111">
        <f t="shared" si="1"/>
        <v>0.9664546373737305</v>
      </c>
      <c r="G76" s="111" t="str">
        <f t="shared" si="2"/>
        <v/>
      </c>
      <c r="H76" s="21"/>
      <c r="L76" s="21"/>
      <c r="M76" s="21"/>
      <c r="N76" s="53"/>
    </row>
    <row r="77" spans="1:14">
      <c r="A77" s="23" t="s">
        <v>114</v>
      </c>
      <c r="B77" s="56" t="s">
        <v>93</v>
      </c>
      <c r="C77" s="106">
        <f>SUM(C70:C76)</f>
        <v>985.86369414000183</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1.7622950819672132</v>
      </c>
      <c r="D89" s="108">
        <v>2.7595628415300548</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732.25</v>
      </c>
      <c r="D94" s="194">
        <v>0</v>
      </c>
      <c r="E94" s="19"/>
      <c r="F94" s="111">
        <f t="shared" ref="F94:F99" si="5">IF($C$100=0,"",IF(C94="[for completion]","",IF(C94="","",C94/$C$100)))</f>
        <v>1</v>
      </c>
      <c r="G94" s="111">
        <f t="shared" ref="G94:G99" si="6">IF($D$100=0,"",IF(D94="[Mark as ND1 if not relevant]","",IF(D94="","",D94/$D$100)))</f>
        <v>0</v>
      </c>
      <c r="H94" s="21"/>
      <c r="L94" s="21"/>
      <c r="M94" s="21"/>
      <c r="N94" s="53"/>
    </row>
    <row r="95" spans="1:14">
      <c r="A95" s="23" t="s">
        <v>137</v>
      </c>
      <c r="B95" s="19" t="s">
        <v>1502</v>
      </c>
      <c r="C95" s="194">
        <v>0</v>
      </c>
      <c r="D95" s="194">
        <v>732.25</v>
      </c>
      <c r="E95" s="19"/>
      <c r="F95" s="111">
        <f t="shared" si="5"/>
        <v>0</v>
      </c>
      <c r="G95" s="111">
        <f t="shared" si="6"/>
        <v>1</v>
      </c>
      <c r="H95" s="21"/>
      <c r="L95" s="21"/>
      <c r="M95" s="21"/>
      <c r="N95" s="53"/>
    </row>
    <row r="96" spans="1:14">
      <c r="A96" s="23" t="s">
        <v>138</v>
      </c>
      <c r="B96" s="19" t="s">
        <v>1503</v>
      </c>
      <c r="C96" s="194">
        <v>0</v>
      </c>
      <c r="D96" s="194">
        <v>0</v>
      </c>
      <c r="E96" s="19"/>
      <c r="F96" s="111">
        <f t="shared" si="5"/>
        <v>0</v>
      </c>
      <c r="G96" s="111">
        <f t="shared" si="6"/>
        <v>0</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985.8636941400016</v>
      </c>
      <c r="D127" s="104">
        <v>985.8636941400016</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985.8636941400016</v>
      </c>
      <c r="D130" s="104">
        <f>SUM(D112:D129)</f>
        <v>985.8636941400016</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v>0</v>
      </c>
      <c r="D139" s="194">
        <v>0</v>
      </c>
      <c r="E139" s="49"/>
      <c r="F139" s="111">
        <f t="shared" si="11"/>
        <v>0</v>
      </c>
      <c r="G139" s="111">
        <f t="shared" si="12"/>
        <v>0</v>
      </c>
      <c r="H139" s="21"/>
      <c r="I139" s="23"/>
      <c r="J139" s="23"/>
      <c r="K139" s="23"/>
      <c r="L139" s="21"/>
      <c r="M139" s="21"/>
      <c r="N139" s="21"/>
    </row>
    <row r="140" spans="1:14" s="58" customFormat="1">
      <c r="A140" s="23" t="s">
        <v>191</v>
      </c>
      <c r="B140" s="40" t="s">
        <v>167</v>
      </c>
      <c r="C140" s="194">
        <v>0</v>
      </c>
      <c r="D140" s="194">
        <v>0</v>
      </c>
      <c r="E140" s="49"/>
      <c r="F140" s="111">
        <f t="shared" si="11"/>
        <v>0</v>
      </c>
      <c r="G140" s="111">
        <f t="shared" si="12"/>
        <v>0</v>
      </c>
      <c r="H140" s="21"/>
      <c r="I140" s="23"/>
      <c r="J140" s="23"/>
      <c r="K140" s="23"/>
      <c r="L140" s="21"/>
      <c r="M140" s="21"/>
      <c r="N140" s="21"/>
    </row>
    <row r="141" spans="1:14" s="58" customFormat="1">
      <c r="A141" s="23" t="s">
        <v>192</v>
      </c>
      <c r="B141" s="40" t="s">
        <v>1511</v>
      </c>
      <c r="C141" s="194">
        <v>0</v>
      </c>
      <c r="D141" s="194">
        <v>0</v>
      </c>
      <c r="E141" s="49"/>
      <c r="F141" s="111">
        <f t="shared" si="11"/>
        <v>0</v>
      </c>
      <c r="G141" s="111">
        <f t="shared" si="12"/>
        <v>0</v>
      </c>
      <c r="H141" s="21"/>
      <c r="I141" s="23"/>
      <c r="J141" s="23"/>
      <c r="K141" s="23"/>
      <c r="L141" s="21"/>
      <c r="M141" s="21"/>
      <c r="N141" s="21"/>
    </row>
    <row r="142" spans="1:14" s="58" customFormat="1">
      <c r="A142" s="23" t="s">
        <v>193</v>
      </c>
      <c r="B142" s="40" t="s">
        <v>1512</v>
      </c>
      <c r="C142" s="194">
        <v>0</v>
      </c>
      <c r="D142" s="194">
        <v>0</v>
      </c>
      <c r="E142" s="49"/>
      <c r="F142" s="111">
        <f t="shared" si="11"/>
        <v>0</v>
      </c>
      <c r="G142" s="111">
        <f t="shared" si="12"/>
        <v>0</v>
      </c>
      <c r="H142" s="21"/>
      <c r="I142" s="23"/>
      <c r="J142" s="23"/>
      <c r="K142" s="23"/>
      <c r="L142" s="21"/>
      <c r="M142" s="21"/>
      <c r="N142" s="21"/>
    </row>
    <row r="143" spans="1:14" s="58" customFormat="1">
      <c r="A143" s="23" t="s">
        <v>194</v>
      </c>
      <c r="B143" s="40" t="s">
        <v>169</v>
      </c>
      <c r="C143" s="194">
        <v>0</v>
      </c>
      <c r="D143" s="194">
        <v>0</v>
      </c>
      <c r="E143" s="40"/>
      <c r="F143" s="111">
        <f t="shared" si="11"/>
        <v>0</v>
      </c>
      <c r="G143" s="111">
        <f t="shared" si="12"/>
        <v>0</v>
      </c>
      <c r="H143" s="21"/>
      <c r="I143" s="23"/>
      <c r="J143" s="23"/>
      <c r="K143" s="23"/>
      <c r="L143" s="21"/>
      <c r="M143" s="21"/>
      <c r="N143" s="21"/>
    </row>
    <row r="144" spans="1:14">
      <c r="A144" s="23" t="s">
        <v>195</v>
      </c>
      <c r="B144" s="40" t="s">
        <v>171</v>
      </c>
      <c r="C144" s="194">
        <v>0</v>
      </c>
      <c r="D144" s="194">
        <v>0</v>
      </c>
      <c r="E144" s="40"/>
      <c r="F144" s="111">
        <f t="shared" si="11"/>
        <v>0</v>
      </c>
      <c r="G144" s="111">
        <f t="shared" si="12"/>
        <v>0</v>
      </c>
      <c r="H144" s="21"/>
      <c r="L144" s="21"/>
      <c r="M144" s="21"/>
    </row>
    <row r="145" spans="1:14">
      <c r="A145" s="23" t="s">
        <v>196</v>
      </c>
      <c r="B145" s="40" t="s">
        <v>1513</v>
      </c>
      <c r="C145" s="194">
        <v>0</v>
      </c>
      <c r="D145" s="194">
        <v>0</v>
      </c>
      <c r="E145" s="40"/>
      <c r="F145" s="111">
        <f t="shared" si="11"/>
        <v>0</v>
      </c>
      <c r="G145" s="111">
        <f t="shared" si="12"/>
        <v>0</v>
      </c>
      <c r="H145" s="21"/>
      <c r="L145" s="21"/>
      <c r="M145" s="21"/>
      <c r="N145" s="53"/>
    </row>
    <row r="146" spans="1:14">
      <c r="A146" s="23" t="s">
        <v>197</v>
      </c>
      <c r="B146" s="40" t="s">
        <v>173</v>
      </c>
      <c r="C146" s="194">
        <v>0</v>
      </c>
      <c r="D146" s="194">
        <v>0</v>
      </c>
      <c r="E146" s="40"/>
      <c r="F146" s="111">
        <f t="shared" si="11"/>
        <v>0</v>
      </c>
      <c r="G146" s="111">
        <f t="shared" si="12"/>
        <v>0</v>
      </c>
      <c r="H146" s="21"/>
      <c r="L146" s="21"/>
      <c r="M146" s="21"/>
      <c r="N146" s="53"/>
    </row>
    <row r="147" spans="1:14">
      <c r="A147" s="23" t="s">
        <v>198</v>
      </c>
      <c r="B147" s="23" t="s">
        <v>2596</v>
      </c>
      <c r="C147" s="194">
        <v>0</v>
      </c>
      <c r="D147" s="194">
        <v>0</v>
      </c>
      <c r="F147" s="111">
        <f t="shared" si="11"/>
        <v>0</v>
      </c>
      <c r="G147" s="111">
        <f t="shared" si="12"/>
        <v>0</v>
      </c>
      <c r="H147" s="21"/>
      <c r="L147" s="21"/>
      <c r="M147" s="21"/>
      <c r="N147" s="53"/>
    </row>
    <row r="148" spans="1:14">
      <c r="A148" s="23" t="s">
        <v>199</v>
      </c>
      <c r="B148" s="40" t="s">
        <v>1520</v>
      </c>
      <c r="C148" s="194">
        <v>0</v>
      </c>
      <c r="D148" s="194">
        <v>0</v>
      </c>
      <c r="E148" s="40"/>
      <c r="F148" s="111">
        <f t="shared" si="11"/>
        <v>0</v>
      </c>
      <c r="G148" s="111">
        <f t="shared" si="12"/>
        <v>0</v>
      </c>
      <c r="H148" s="21"/>
      <c r="L148" s="21"/>
      <c r="M148" s="21"/>
      <c r="N148" s="53"/>
    </row>
    <row r="149" spans="1:14">
      <c r="A149" s="23" t="s">
        <v>200</v>
      </c>
      <c r="B149" s="40" t="s">
        <v>175</v>
      </c>
      <c r="C149" s="194">
        <v>0</v>
      </c>
      <c r="D149" s="194">
        <v>0</v>
      </c>
      <c r="E149" s="40"/>
      <c r="F149" s="111">
        <f t="shared" si="11"/>
        <v>0</v>
      </c>
      <c r="G149" s="111">
        <f t="shared" si="12"/>
        <v>0</v>
      </c>
      <c r="H149" s="21"/>
      <c r="L149" s="21"/>
      <c r="M149" s="21"/>
      <c r="N149" s="53"/>
    </row>
    <row r="150" spans="1:14">
      <c r="A150" s="23" t="s">
        <v>201</v>
      </c>
      <c r="B150" s="40" t="s">
        <v>162</v>
      </c>
      <c r="C150" s="194">
        <v>0</v>
      </c>
      <c r="D150" s="194">
        <v>0</v>
      </c>
      <c r="E150" s="40"/>
      <c r="F150" s="111">
        <f t="shared" si="11"/>
        <v>0</v>
      </c>
      <c r="G150" s="111">
        <f t="shared" si="12"/>
        <v>0</v>
      </c>
      <c r="H150" s="21"/>
      <c r="L150" s="21"/>
      <c r="M150" s="21"/>
      <c r="N150" s="53"/>
    </row>
    <row r="151" spans="1:14">
      <c r="A151" s="23" t="s">
        <v>202</v>
      </c>
      <c r="B151" s="19" t="s">
        <v>1515</v>
      </c>
      <c r="C151" s="194">
        <v>0</v>
      </c>
      <c r="D151" s="194">
        <v>0</v>
      </c>
      <c r="E151" s="40"/>
      <c r="F151" s="111">
        <f t="shared" si="11"/>
        <v>0</v>
      </c>
      <c r="G151" s="111">
        <f t="shared" si="12"/>
        <v>0</v>
      </c>
      <c r="H151" s="21"/>
      <c r="L151" s="21"/>
      <c r="M151" s="21"/>
      <c r="N151" s="53"/>
    </row>
    <row r="152" spans="1:14">
      <c r="A152" s="23" t="s">
        <v>203</v>
      </c>
      <c r="B152" s="40" t="s">
        <v>177</v>
      </c>
      <c r="C152" s="194">
        <v>0</v>
      </c>
      <c r="D152" s="194">
        <v>0</v>
      </c>
      <c r="E152" s="40"/>
      <c r="F152" s="111">
        <f t="shared" si="11"/>
        <v>0</v>
      </c>
      <c r="G152" s="111">
        <f t="shared" si="12"/>
        <v>0</v>
      </c>
      <c r="H152" s="21"/>
      <c r="L152" s="21"/>
      <c r="M152" s="21"/>
      <c r="N152" s="53"/>
    </row>
    <row r="153" spans="1:14">
      <c r="A153" s="23" t="s">
        <v>204</v>
      </c>
      <c r="B153" s="40" t="s">
        <v>179</v>
      </c>
      <c r="C153" s="194">
        <v>0</v>
      </c>
      <c r="D153" s="194">
        <v>732.25</v>
      </c>
      <c r="E153" s="40"/>
      <c r="F153" s="111">
        <f t="shared" si="11"/>
        <v>0</v>
      </c>
      <c r="G153" s="111">
        <f t="shared" si="12"/>
        <v>1</v>
      </c>
      <c r="H153" s="21"/>
      <c r="L153" s="21"/>
      <c r="M153" s="21"/>
      <c r="N153" s="53"/>
    </row>
    <row r="154" spans="1:14">
      <c r="A154" s="23" t="s">
        <v>1517</v>
      </c>
      <c r="B154" s="40" t="s">
        <v>1514</v>
      </c>
      <c r="C154" s="194">
        <v>0</v>
      </c>
      <c r="D154" s="194">
        <v>0</v>
      </c>
      <c r="E154" s="40"/>
      <c r="F154" s="111">
        <f t="shared" si="11"/>
        <v>0</v>
      </c>
      <c r="G154" s="111">
        <f t="shared" si="12"/>
        <v>0</v>
      </c>
      <c r="H154" s="21"/>
      <c r="L154" s="21"/>
      <c r="M154" s="21"/>
      <c r="N154" s="53"/>
    </row>
    <row r="155" spans="1:14">
      <c r="A155" s="23" t="s">
        <v>1521</v>
      </c>
      <c r="B155" s="40" t="s">
        <v>91</v>
      </c>
      <c r="C155" s="194">
        <v>0</v>
      </c>
      <c r="D155" s="194">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30" hidden="1" outlineLevel="1">
      <c r="A181" s="23" t="s">
        <v>235</v>
      </c>
      <c r="B181" s="62" t="s">
        <v>236</v>
      </c>
      <c r="C181" s="115"/>
      <c r="F181" s="111" t="str">
        <f t="shared" si="15"/>
        <v/>
      </c>
    </row>
    <row r="182" spans="1:14" ht="30"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t="30" hidden="1" outlineLevel="1">
      <c r="A184" s="23" t="s">
        <v>241</v>
      </c>
      <c r="B184" s="62" t="s">
        <v>242</v>
      </c>
      <c r="C184" s="115"/>
      <c r="F184" s="111" t="str">
        <f t="shared" si="15"/>
        <v/>
      </c>
    </row>
    <row r="185" spans="1:14" ht="30"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30">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f>'[1]Summary HTT'!$K$7</f>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30"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30"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75" collapsed="1">
      <c r="A285" s="34"/>
      <c r="B285" s="34" t="s">
        <v>2565</v>
      </c>
      <c r="C285" s="34" t="s">
        <v>1</v>
      </c>
      <c r="D285" s="34" t="s">
        <v>1</v>
      </c>
      <c r="E285" s="34"/>
      <c r="F285" s="35"/>
      <c r="G285" s="36"/>
      <c r="H285" s="21"/>
      <c r="I285" s="27"/>
      <c r="J285" s="27"/>
      <c r="K285" s="27"/>
      <c r="L285" s="27"/>
      <c r="M285" s="29"/>
    </row>
    <row r="286" spans="1:14" ht="18.75">
      <c r="A286" s="165" t="s">
        <v>2566</v>
      </c>
      <c r="B286" s="166"/>
      <c r="C286" s="166"/>
      <c r="D286" s="166"/>
      <c r="E286" s="166"/>
      <c r="F286" s="167"/>
      <c r="G286" s="166"/>
      <c r="H286" s="21"/>
      <c r="I286" s="27"/>
      <c r="J286" s="27"/>
      <c r="K286" s="27"/>
      <c r="L286" s="27"/>
      <c r="M286" s="29"/>
    </row>
    <row r="287" spans="1:14" ht="18.7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30">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5">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7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zoomScale="80" zoomScaleNormal="80" workbookViewId="0">
      <selection activeCell="C193" sqref="C193"/>
    </sheetView>
  </sheetViews>
  <sheetFormatPr defaultColWidth="8.85546875" defaultRowHeight="15" outlineLevelRow="1"/>
  <cols>
    <col min="1" max="1" width="13.85546875" style="23" customWidth="1"/>
    <col min="2" max="2" width="62.85546875" style="23" customWidth="1"/>
    <col min="3" max="3" width="41" style="23" customWidth="1"/>
    <col min="4" max="4" width="40.85546875" style="23" customWidth="1"/>
    <col min="5" max="5" width="6.5703125" style="23" customWidth="1"/>
    <col min="6" max="6" width="41.5703125" style="23" customWidth="1"/>
    <col min="7" max="7" width="41.5703125" style="21" customWidth="1"/>
    <col min="8" max="16384" width="8.85546875" style="53"/>
  </cols>
  <sheetData>
    <row r="1" spans="1:7" ht="31.5">
      <c r="A1" s="20" t="s">
        <v>396</v>
      </c>
      <c r="B1" s="20"/>
      <c r="C1" s="21"/>
      <c r="D1" s="21"/>
      <c r="E1" s="21"/>
      <c r="F1" s="179" t="s">
        <v>2924</v>
      </c>
    </row>
    <row r="2" spans="1:7" ht="15.75" thickBot="1">
      <c r="A2" s="21"/>
      <c r="B2" s="21"/>
      <c r="C2" s="21"/>
      <c r="D2" s="21"/>
      <c r="E2" s="21"/>
      <c r="F2" s="21"/>
    </row>
    <row r="3" spans="1:7" ht="19.5" thickBot="1">
      <c r="A3" s="24"/>
      <c r="B3" s="25" t="s">
        <v>23</v>
      </c>
      <c r="C3" s="161" t="s">
        <v>179</v>
      </c>
      <c r="D3" s="24"/>
      <c r="E3" s="24"/>
      <c r="F3" s="21"/>
      <c r="G3" s="24"/>
    </row>
    <row r="4" spans="1:7" ht="15.75" thickBot="1"/>
    <row r="5" spans="1:7" ht="18.75">
      <c r="A5" s="27"/>
      <c r="B5" s="28" t="s">
        <v>397</v>
      </c>
      <c r="C5" s="27"/>
      <c r="E5" s="29"/>
      <c r="F5" s="29"/>
    </row>
    <row r="6" spans="1:7">
      <c r="B6" s="90" t="s">
        <v>398</v>
      </c>
    </row>
    <row r="7" spans="1:7">
      <c r="B7" s="182" t="s">
        <v>399</v>
      </c>
    </row>
    <row r="8" spans="1:7" ht="15.75" thickBot="1">
      <c r="B8" s="183" t="s">
        <v>400</v>
      </c>
    </row>
    <row r="9" spans="1:7">
      <c r="B9" s="91"/>
    </row>
    <row r="10" spans="1:7" ht="37.5">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985.8636941400016</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985.8636941400016</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1297</v>
      </c>
      <c r="D28" s="105" t="s">
        <v>1158</v>
      </c>
      <c r="F28" s="105">
        <v>1297</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5.2414954437567329E-2</v>
      </c>
      <c r="D36" s="196" t="s">
        <v>1158</v>
      </c>
      <c r="E36" s="119"/>
      <c r="F36" s="99">
        <v>5.2414954437567329E-2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0.15763861045270447</v>
      </c>
      <c r="D99" s="196" t="s">
        <v>1158</v>
      </c>
      <c r="E99" s="99"/>
      <c r="F99" s="99">
        <f>C99</f>
        <v>0.15763861045270447</v>
      </c>
      <c r="G99" s="23"/>
    </row>
    <row r="100" spans="1:7">
      <c r="A100" s="23" t="s">
        <v>528</v>
      </c>
      <c r="B100" s="197" t="s">
        <v>3000</v>
      </c>
      <c r="C100" s="99">
        <v>0.25146858269921646</v>
      </c>
      <c r="D100" s="196" t="s">
        <v>1158</v>
      </c>
      <c r="E100" s="99"/>
      <c r="F100" s="99">
        <f>C100</f>
        <v>0.25146858269921646</v>
      </c>
      <c r="G100" s="23"/>
    </row>
    <row r="101" spans="1:7">
      <c r="A101" s="23" t="s">
        <v>529</v>
      </c>
      <c r="B101" s="197" t="s">
        <v>3001</v>
      </c>
      <c r="C101" s="99">
        <v>0.59089280684807677</v>
      </c>
      <c r="D101" s="196" t="s">
        <v>1158</v>
      </c>
      <c r="E101" s="99"/>
      <c r="F101" s="99">
        <f>C101</f>
        <v>0.59089280684807677</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0.74920618215311952</v>
      </c>
      <c r="D150" s="196" t="s">
        <v>1158</v>
      </c>
      <c r="E150" s="100"/>
      <c r="F150" s="99">
        <f>C150</f>
        <v>0.74920618215311952</v>
      </c>
    </row>
    <row r="151" spans="1:7">
      <c r="A151" s="23" t="s">
        <v>561</v>
      </c>
      <c r="B151" s="23" t="s">
        <v>562</v>
      </c>
      <c r="C151" s="99">
        <v>0.25079381784688048</v>
      </c>
      <c r="D151" s="196" t="s">
        <v>1158</v>
      </c>
      <c r="E151" s="100"/>
      <c r="F151" s="99">
        <f t="shared" ref="F151:F152" si="1">C151</f>
        <v>0.25079381784688048</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0</v>
      </c>
      <c r="D170" s="196" t="s">
        <v>1158</v>
      </c>
      <c r="E170" s="100"/>
      <c r="F170" s="99">
        <f t="shared" ref="F170:F174" si="3">C170</f>
        <v>0</v>
      </c>
    </row>
    <row r="171" spans="1:7">
      <c r="A171" s="23" t="s">
        <v>585</v>
      </c>
      <c r="B171" s="19" t="s">
        <v>2978</v>
      </c>
      <c r="C171" s="99">
        <v>0.17631630896489367</v>
      </c>
      <c r="D171" s="196" t="s">
        <v>1158</v>
      </c>
      <c r="E171" s="100"/>
      <c r="F171" s="99">
        <f t="shared" si="3"/>
        <v>0.17631630896489367</v>
      </c>
    </row>
    <row r="172" spans="1:7">
      <c r="A172" s="23" t="s">
        <v>587</v>
      </c>
      <c r="B172" s="19" t="s">
        <v>2979</v>
      </c>
      <c r="C172" s="99">
        <v>0.34211539269057128</v>
      </c>
      <c r="D172" s="196" t="s">
        <v>1158</v>
      </c>
      <c r="E172" s="99"/>
      <c r="F172" s="99">
        <f t="shared" si="3"/>
        <v>0.34211539269057128</v>
      </c>
    </row>
    <row r="173" spans="1:7">
      <c r="A173" s="23" t="s">
        <v>589</v>
      </c>
      <c r="B173" s="19" t="s">
        <v>2980</v>
      </c>
      <c r="C173" s="99">
        <v>0.43533857597307474</v>
      </c>
      <c r="D173" s="196" t="s">
        <v>1158</v>
      </c>
      <c r="E173" s="99"/>
      <c r="F173" s="99">
        <f t="shared" si="3"/>
        <v>0.43533857597307474</v>
      </c>
    </row>
    <row r="174" spans="1:7">
      <c r="A174" s="23" t="s">
        <v>591</v>
      </c>
      <c r="B174" s="19" t="s">
        <v>2981</v>
      </c>
      <c r="C174" s="99">
        <v>4.6229722371460391E-2</v>
      </c>
      <c r="D174" s="196" t="s">
        <v>1158</v>
      </c>
      <c r="E174" s="99"/>
      <c r="F174" s="99">
        <f t="shared" si="3"/>
        <v>4.6229722371460391E-2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7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760.11078962220631</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150.77334296999996</v>
      </c>
      <c r="D190" s="196">
        <v>435</v>
      </c>
      <c r="E190" s="37"/>
      <c r="F190" s="111">
        <f>IF($C$214=0,"",IF(C190="[for completion]","",IF(C190="","",C190/$C$214)))</f>
        <v>0.15293528290594371</v>
      </c>
      <c r="G190" s="111">
        <f>IF($D$214=0,"",IF(D190="[for completion]","",IF(D190="","",D190/$D$214)))</f>
        <v>0.3353893600616808</v>
      </c>
    </row>
    <row r="191" spans="1:7">
      <c r="A191" s="23" t="s">
        <v>611</v>
      </c>
      <c r="B191" s="197" t="s">
        <v>3003</v>
      </c>
      <c r="C191" s="194">
        <v>442.49693963999914</v>
      </c>
      <c r="D191" s="196">
        <v>620</v>
      </c>
      <c r="E191" s="37"/>
      <c r="F191" s="111">
        <f t="shared" ref="F191:F213" si="5">IF($C$214=0,"",IF(C191="[for completion]","",IF(C191="","",C191/$C$214)))</f>
        <v>0.44884190610751956</v>
      </c>
      <c r="G191" s="111">
        <f t="shared" ref="G191:G213" si="6">IF($D$214=0,"",IF(D191="[for completion]","",IF(D191="","",D191/$D$214)))</f>
        <v>0.4780262143407864</v>
      </c>
    </row>
    <row r="192" spans="1:7">
      <c r="A192" s="23" t="s">
        <v>612</v>
      </c>
      <c r="B192" s="197" t="s">
        <v>3004</v>
      </c>
      <c r="C192" s="194">
        <v>172.6087060900021</v>
      </c>
      <c r="D192" s="196">
        <v>146</v>
      </c>
      <c r="E192" s="37"/>
      <c r="F192" s="111">
        <f t="shared" si="5"/>
        <v>0.1750837434383602</v>
      </c>
      <c r="G192" s="111">
        <f t="shared" si="6"/>
        <v>0.1125674633770239</v>
      </c>
    </row>
    <row r="193" spans="1:7">
      <c r="A193" s="23" t="s">
        <v>613</v>
      </c>
      <c r="B193" s="197" t="s">
        <v>3005</v>
      </c>
      <c r="C193" s="194">
        <v>101.50057741000023</v>
      </c>
      <c r="D193" s="196">
        <v>59</v>
      </c>
      <c r="E193" s="37"/>
      <c r="F193" s="111">
        <f t="shared" si="5"/>
        <v>0.10295599484322443</v>
      </c>
      <c r="G193" s="111">
        <f t="shared" si="6"/>
        <v>4.5489591364687741E-2</v>
      </c>
    </row>
    <row r="194" spans="1:7">
      <c r="A194" s="23" t="s">
        <v>614</v>
      </c>
      <c r="B194" s="197" t="s">
        <v>3006</v>
      </c>
      <c r="C194" s="194">
        <v>36.051015750000261</v>
      </c>
      <c r="D194" s="196">
        <v>16</v>
      </c>
      <c r="E194" s="37"/>
      <c r="F194" s="111">
        <f t="shared" si="5"/>
        <v>3.6567951497035935E-2</v>
      </c>
      <c r="G194" s="111">
        <f t="shared" si="6"/>
        <v>1.2336160370084811E-2</v>
      </c>
    </row>
    <row r="195" spans="1:7">
      <c r="A195" s="23" t="s">
        <v>615</v>
      </c>
      <c r="B195" s="197" t="s">
        <v>3007</v>
      </c>
      <c r="C195" s="194">
        <v>21.056687199999942</v>
      </c>
      <c r="D195" s="196">
        <v>8</v>
      </c>
      <c r="E195" s="37"/>
      <c r="F195" s="111">
        <f t="shared" si="5"/>
        <v>2.1358619173382089E-2</v>
      </c>
      <c r="G195" s="111">
        <f t="shared" si="6"/>
        <v>6.1680801850424053E-3</v>
      </c>
    </row>
    <row r="196" spans="1:7">
      <c r="A196" s="23" t="s">
        <v>616</v>
      </c>
      <c r="B196" s="197" t="s">
        <v>3008</v>
      </c>
      <c r="C196" s="194">
        <v>13.056021070000156</v>
      </c>
      <c r="D196" s="196">
        <v>4</v>
      </c>
      <c r="E196" s="37"/>
      <c r="F196" s="111">
        <f t="shared" si="5"/>
        <v>1.3243231440213761E-2</v>
      </c>
      <c r="G196" s="111">
        <f t="shared" si="6"/>
        <v>3.0840400925212026E-3</v>
      </c>
    </row>
    <row r="197" spans="1:7">
      <c r="A197" s="23" t="s">
        <v>617</v>
      </c>
      <c r="B197" s="197" t="s">
        <v>3009</v>
      </c>
      <c r="C197" s="194">
        <v>7.2616558800001485</v>
      </c>
      <c r="D197" s="196">
        <v>2</v>
      </c>
      <c r="E197" s="37"/>
      <c r="F197" s="111">
        <f t="shared" si="5"/>
        <v>7.3657808104341501E-3</v>
      </c>
      <c r="G197" s="111">
        <f t="shared" si="6"/>
        <v>1.5420200462606013E-3</v>
      </c>
    </row>
    <row r="198" spans="1:7">
      <c r="A198" s="23" t="s">
        <v>618</v>
      </c>
      <c r="B198" s="197" t="s">
        <v>3010</v>
      </c>
      <c r="C198" s="194">
        <v>41.058748130000005</v>
      </c>
      <c r="D198" s="196">
        <v>7</v>
      </c>
      <c r="E198" s="37"/>
      <c r="F198" s="111">
        <f t="shared" si="5"/>
        <v>4.1647489783886167E-2</v>
      </c>
      <c r="G198" s="111">
        <f t="shared" si="6"/>
        <v>5.3970701619121047E-3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985.86369414000194</v>
      </c>
      <c r="D214" s="48">
        <f>SUM(D190:D213)</f>
        <v>1297</v>
      </c>
      <c r="E214" s="93"/>
      <c r="F214" s="120">
        <f>SUM(F190:F213)</f>
        <v>1.0000000000000002</v>
      </c>
      <c r="G214" s="120">
        <f>SUM(G190:G213)</f>
        <v>1</v>
      </c>
    </row>
    <row r="215" spans="1:7" ht="15" customHeight="1">
      <c r="A215" s="42"/>
      <c r="B215" s="42" t="s">
        <v>635</v>
      </c>
      <c r="C215" s="42" t="s">
        <v>604</v>
      </c>
      <c r="D215" s="42" t="s">
        <v>605</v>
      </c>
      <c r="E215" s="44"/>
      <c r="F215" s="42" t="s">
        <v>434</v>
      </c>
      <c r="G215" s="42" t="s">
        <v>606</v>
      </c>
    </row>
    <row r="216" spans="1:7">
      <c r="A216" s="23" t="s">
        <v>636</v>
      </c>
      <c r="B216" s="23" t="s">
        <v>637</v>
      </c>
      <c r="C216" s="99">
        <v>0.55531694462140635</v>
      </c>
      <c r="F216" s="119"/>
      <c r="G216" s="119"/>
    </row>
    <row r="217" spans="1:7">
      <c r="F217" s="119"/>
      <c r="G217" s="119"/>
    </row>
    <row r="218" spans="1:7">
      <c r="B218" s="40" t="s">
        <v>638</v>
      </c>
      <c r="F218" s="119"/>
      <c r="G218" s="119"/>
    </row>
    <row r="219" spans="1:7">
      <c r="A219" s="23" t="s">
        <v>639</v>
      </c>
      <c r="B219" s="23" t="s">
        <v>640</v>
      </c>
      <c r="C219" s="104">
        <v>160.63239914999994</v>
      </c>
      <c r="D219" s="196">
        <v>347</v>
      </c>
      <c r="F219" s="111">
        <f t="shared" ref="F219:F233" si="7">IF($C$227=0,"",IF(C219="[for completion]","",C219/$C$227))</f>
        <v>0.16293570815600872</v>
      </c>
      <c r="G219" s="111">
        <f t="shared" ref="G219:G233" si="8">IF($D$227=0,"",IF(D219="[for completion]","",D219/$D$227))</f>
        <v>0.26754047802621433</v>
      </c>
    </row>
    <row r="220" spans="1:7">
      <c r="A220" s="23" t="s">
        <v>641</v>
      </c>
      <c r="B220" s="23" t="s">
        <v>642</v>
      </c>
      <c r="C220" s="194">
        <v>131.21463502000009</v>
      </c>
      <c r="D220" s="196">
        <v>189</v>
      </c>
      <c r="F220" s="111">
        <f t="shared" si="7"/>
        <v>0.13309612251667563</v>
      </c>
      <c r="G220" s="111">
        <f t="shared" si="8"/>
        <v>0.14572089437162683</v>
      </c>
    </row>
    <row r="221" spans="1:7">
      <c r="A221" s="23" t="s">
        <v>643</v>
      </c>
      <c r="B221" s="23" t="s">
        <v>644</v>
      </c>
      <c r="C221" s="194">
        <v>221.14468914999918</v>
      </c>
      <c r="D221" s="196">
        <v>275</v>
      </c>
      <c r="F221" s="111">
        <f t="shared" si="7"/>
        <v>0.22431568427206391</v>
      </c>
      <c r="G221" s="111">
        <f t="shared" si="8"/>
        <v>0.21202775636083268</v>
      </c>
    </row>
    <row r="222" spans="1:7">
      <c r="A222" s="23" t="s">
        <v>645</v>
      </c>
      <c r="B222" s="23" t="s">
        <v>646</v>
      </c>
      <c r="C222" s="194">
        <v>349.62501382000244</v>
      </c>
      <c r="D222" s="196">
        <v>374</v>
      </c>
      <c r="F222" s="111">
        <f t="shared" si="7"/>
        <v>0.35463828914502304</v>
      </c>
      <c r="G222" s="111">
        <f t="shared" si="8"/>
        <v>0.28835774865073244</v>
      </c>
    </row>
    <row r="223" spans="1:7">
      <c r="A223" s="23" t="s">
        <v>647</v>
      </c>
      <c r="B223" s="23" t="s">
        <v>648</v>
      </c>
      <c r="C223" s="194">
        <v>123.24695699999995</v>
      </c>
      <c r="D223" s="196">
        <v>112</v>
      </c>
      <c r="F223" s="111">
        <f t="shared" si="7"/>
        <v>0.12501419591022869</v>
      </c>
      <c r="G223" s="111">
        <f t="shared" si="8"/>
        <v>8.6353122590593676E-2</v>
      </c>
    </row>
    <row r="224" spans="1:7">
      <c r="A224" s="23" t="s">
        <v>649</v>
      </c>
      <c r="B224" s="23" t="s">
        <v>650</v>
      </c>
      <c r="C224" s="194">
        <v>0</v>
      </c>
      <c r="D224" s="196">
        <v>0</v>
      </c>
      <c r="F224" s="111">
        <f t="shared" si="7"/>
        <v>0</v>
      </c>
      <c r="G224" s="111">
        <f t="shared" si="8"/>
        <v>0</v>
      </c>
    </row>
    <row r="225" spans="1:7">
      <c r="A225" s="23" t="s">
        <v>651</v>
      </c>
      <c r="B225" s="23" t="s">
        <v>652</v>
      </c>
      <c r="C225" s="194">
        <v>0</v>
      </c>
      <c r="D225" s="196">
        <v>0</v>
      </c>
      <c r="F225" s="111">
        <f t="shared" si="7"/>
        <v>0</v>
      </c>
      <c r="G225" s="111">
        <f t="shared" si="8"/>
        <v>0</v>
      </c>
    </row>
    <row r="226" spans="1:7">
      <c r="A226" s="23" t="s">
        <v>653</v>
      </c>
      <c r="B226" s="23" t="s">
        <v>654</v>
      </c>
      <c r="C226" s="194">
        <v>0</v>
      </c>
      <c r="D226" s="196">
        <v>0</v>
      </c>
      <c r="F226" s="111">
        <f t="shared" si="7"/>
        <v>0</v>
      </c>
      <c r="G226" s="111">
        <f t="shared" si="8"/>
        <v>0</v>
      </c>
    </row>
    <row r="227" spans="1:7">
      <c r="A227" s="23" t="s">
        <v>655</v>
      </c>
      <c r="B227" s="50" t="s">
        <v>93</v>
      </c>
      <c r="C227" s="104">
        <f>SUM(C219:C226)</f>
        <v>985.8636941400016</v>
      </c>
      <c r="D227" s="105">
        <f>SUM(D219:D226)</f>
        <v>1297</v>
      </c>
      <c r="F227" s="99">
        <f>SUM(F219:F226)</f>
        <v>1</v>
      </c>
      <c r="G227" s="99">
        <f>SUM(G219:G226)</f>
        <v>0.99999999999999989</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0.4572727681417797</v>
      </c>
      <c r="F238" s="119"/>
      <c r="G238" s="119"/>
    </row>
    <row r="239" spans="1:7">
      <c r="F239" s="119"/>
      <c r="G239" s="119"/>
    </row>
    <row r="240" spans="1:7">
      <c r="B240" s="40" t="s">
        <v>638</v>
      </c>
      <c r="F240" s="119"/>
      <c r="G240" s="119"/>
    </row>
    <row r="241" spans="1:7">
      <c r="A241" s="23" t="s">
        <v>673</v>
      </c>
      <c r="B241" s="23" t="s">
        <v>640</v>
      </c>
      <c r="C241" s="104">
        <v>292.26364848000014</v>
      </c>
      <c r="D241" s="196">
        <v>528</v>
      </c>
      <c r="F241" s="111">
        <f>IF($C$249=0,"",IF(C241="[Mark as ND1 if not relevant]","",C241/$C$249))</f>
        <v>0.29645441881795886</v>
      </c>
      <c r="G241" s="111">
        <f>IF($D$249=0,"",IF(D241="[Mark as ND1 if not relevant]","",D241/$D$249))</f>
        <v>0.40709329221279877</v>
      </c>
    </row>
    <row r="242" spans="1:7">
      <c r="A242" s="23" t="s">
        <v>674</v>
      </c>
      <c r="B242" s="23" t="s">
        <v>642</v>
      </c>
      <c r="C242" s="194">
        <v>279.99044990999812</v>
      </c>
      <c r="D242" s="196">
        <v>333</v>
      </c>
      <c r="F242" s="111">
        <f t="shared" ref="F242:F248" si="9">IF($C$249=0,"",IF(C242="[Mark as ND1 if not relevant]","",C242/$C$249))</f>
        <v>0.2840052347746127</v>
      </c>
      <c r="G242" s="111">
        <f t="shared" ref="G242:G248" si="10">IF($D$249=0,"",IF(D242="[Mark as ND1 if not relevant]","",D242/$D$249))</f>
        <v>0.25674633770239014</v>
      </c>
    </row>
    <row r="243" spans="1:7">
      <c r="A243" s="23" t="s">
        <v>675</v>
      </c>
      <c r="B243" s="23" t="s">
        <v>644</v>
      </c>
      <c r="C243" s="194">
        <v>292.24017671000342</v>
      </c>
      <c r="D243" s="196">
        <v>327</v>
      </c>
      <c r="F243" s="111">
        <f t="shared" si="9"/>
        <v>0.29643061048610098</v>
      </c>
      <c r="G243" s="111">
        <f t="shared" si="10"/>
        <v>0.25212027756360833</v>
      </c>
    </row>
    <row r="244" spans="1:7">
      <c r="A244" s="23" t="s">
        <v>676</v>
      </c>
      <c r="B244" s="23" t="s">
        <v>646</v>
      </c>
      <c r="C244" s="194">
        <v>121.36941903999991</v>
      </c>
      <c r="D244" s="196">
        <v>109</v>
      </c>
      <c r="F244" s="111">
        <f t="shared" si="9"/>
        <v>0.12310973592132743</v>
      </c>
      <c r="G244" s="111">
        <f t="shared" si="10"/>
        <v>8.4040092521202772E-2</v>
      </c>
    </row>
    <row r="245" spans="1:7">
      <c r="A245" s="23" t="s">
        <v>677</v>
      </c>
      <c r="B245" s="23" t="s">
        <v>648</v>
      </c>
      <c r="C245" s="194">
        <v>0</v>
      </c>
      <c r="D245" s="196">
        <v>0</v>
      </c>
      <c r="F245" s="111">
        <f t="shared" si="9"/>
        <v>0</v>
      </c>
      <c r="G245" s="111">
        <f t="shared" si="10"/>
        <v>0</v>
      </c>
    </row>
    <row r="246" spans="1:7">
      <c r="A246" s="23" t="s">
        <v>678</v>
      </c>
      <c r="B246" s="23" t="s">
        <v>650</v>
      </c>
      <c r="C246" s="194">
        <v>0</v>
      </c>
      <c r="D246" s="196">
        <v>0</v>
      </c>
      <c r="F246" s="111">
        <f t="shared" si="9"/>
        <v>0</v>
      </c>
      <c r="G246" s="111">
        <f t="shared" si="10"/>
        <v>0</v>
      </c>
    </row>
    <row r="247" spans="1:7">
      <c r="A247" s="23" t="s">
        <v>679</v>
      </c>
      <c r="B247" s="23" t="s">
        <v>652</v>
      </c>
      <c r="C247" s="194">
        <v>0</v>
      </c>
      <c r="D247" s="196">
        <v>0</v>
      </c>
      <c r="F247" s="111">
        <f t="shared" si="9"/>
        <v>0</v>
      </c>
      <c r="G247" s="111">
        <f t="shared" si="10"/>
        <v>0</v>
      </c>
    </row>
    <row r="248" spans="1:7">
      <c r="A248" s="23" t="s">
        <v>680</v>
      </c>
      <c r="B248" s="23" t="s">
        <v>654</v>
      </c>
      <c r="C248" s="194">
        <v>0</v>
      </c>
      <c r="D248" s="196">
        <v>0</v>
      </c>
      <c r="F248" s="111">
        <f t="shared" si="9"/>
        <v>0</v>
      </c>
      <c r="G248" s="111">
        <f t="shared" si="10"/>
        <v>0</v>
      </c>
    </row>
    <row r="249" spans="1:7">
      <c r="A249" s="23" t="s">
        <v>681</v>
      </c>
      <c r="B249" s="50" t="s">
        <v>93</v>
      </c>
      <c r="C249" s="104">
        <f>SUM(C241:C248)</f>
        <v>985.8636941400016</v>
      </c>
      <c r="D249" s="105">
        <f>SUM(D241:D248)</f>
        <v>1297</v>
      </c>
      <c r="F249" s="99">
        <f>SUM(F241:F248)</f>
        <v>1</v>
      </c>
      <c r="G249" s="99">
        <f>SUM(G241:G248)</f>
        <v>1</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0.76722094904794058</v>
      </c>
      <c r="E260" s="93"/>
      <c r="F260" s="93"/>
      <c r="G260" s="93"/>
    </row>
    <row r="261" spans="1:14">
      <c r="A261" s="23" t="s">
        <v>694</v>
      </c>
      <c r="B261" s="23" t="s">
        <v>695</v>
      </c>
      <c r="C261" s="99">
        <v>0</v>
      </c>
      <c r="E261" s="93"/>
      <c r="F261" s="93"/>
    </row>
    <row r="262" spans="1:14">
      <c r="A262" s="23" t="s">
        <v>696</v>
      </c>
      <c r="B262" s="23" t="s">
        <v>697</v>
      </c>
      <c r="C262" s="99">
        <v>0.23277905095205942</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1</v>
      </c>
      <c r="E277" s="21"/>
      <c r="F277" s="21"/>
    </row>
    <row r="278" spans="1:7">
      <c r="A278" s="23" t="s">
        <v>714</v>
      </c>
      <c r="B278" s="23" t="s">
        <v>715</v>
      </c>
      <c r="C278" s="99">
        <v>0</v>
      </c>
      <c r="E278" s="21"/>
      <c r="F278" s="21"/>
    </row>
    <row r="279" spans="1:7">
      <c r="A279" s="23" t="s">
        <v>716</v>
      </c>
      <c r="B279" s="23" t="s">
        <v>91</v>
      </c>
      <c r="C279" s="99">
        <v>1</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7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0.570312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732</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28" t="s">
        <v>733</v>
      </c>
      <c r="C5" s="27"/>
      <c r="E5" s="29"/>
      <c r="F5" s="29"/>
      <c r="H5"/>
      <c r="L5" s="21"/>
      <c r="M5" s="21"/>
    </row>
    <row r="6" spans="1:14" ht="15.75" thickBot="1">
      <c r="B6" s="32" t="s">
        <v>734</v>
      </c>
      <c r="H6"/>
      <c r="L6" s="21"/>
      <c r="M6" s="21"/>
    </row>
    <row r="7" spans="1:14" s="67" customFormat="1">
      <c r="A7" s="23"/>
      <c r="B7" s="47"/>
      <c r="C7" s="23"/>
      <c r="D7" s="23"/>
      <c r="E7" s="23"/>
      <c r="F7" s="23"/>
      <c r="G7" s="21"/>
      <c r="H7"/>
      <c r="I7" s="23"/>
      <c r="J7" s="23"/>
      <c r="K7" s="23"/>
      <c r="L7" s="21"/>
      <c r="M7" s="21"/>
      <c r="N7" s="21"/>
    </row>
    <row r="8" spans="1:14" ht="37.5">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5546875" defaultRowHeight="15" outlineLevelRow="1"/>
  <cols>
    <col min="1" max="1" width="10.5703125" style="23" customWidth="1"/>
    <col min="2" max="2" width="60.5703125" style="23" customWidth="1"/>
    <col min="3" max="4" width="40.5703125" style="23" customWidth="1"/>
    <col min="5" max="5" width="6.5703125" style="23" customWidth="1"/>
    <col min="6" max="6" width="40.5703125" style="23" customWidth="1"/>
    <col min="7" max="7" width="40.5703125" style="21" customWidth="1"/>
    <col min="8" max="16384" width="8.85546875" style="53"/>
  </cols>
  <sheetData>
    <row r="1" spans="1:7" ht="31.5">
      <c r="A1" s="20" t="s">
        <v>919</v>
      </c>
      <c r="B1" s="20"/>
      <c r="C1" s="21"/>
      <c r="D1" s="21"/>
      <c r="E1" s="21"/>
      <c r="F1" s="179" t="s">
        <v>2924</v>
      </c>
    </row>
    <row r="2" spans="1:7" ht="15.75" thickBot="1">
      <c r="A2" s="21"/>
      <c r="B2" s="21"/>
      <c r="C2" s="21"/>
      <c r="D2" s="21"/>
      <c r="E2" s="21"/>
      <c r="F2" s="21"/>
    </row>
    <row r="3" spans="1:7" ht="19.5" thickBot="1">
      <c r="A3" s="24"/>
      <c r="B3" s="25" t="s">
        <v>23</v>
      </c>
      <c r="C3" s="26" t="s">
        <v>24</v>
      </c>
      <c r="D3" s="24"/>
      <c r="E3" s="24"/>
      <c r="F3" s="24"/>
      <c r="G3" s="24"/>
    </row>
    <row r="4" spans="1:7" ht="15.75" thickBot="1"/>
    <row r="5" spans="1:7" ht="19.5" thickBot="1">
      <c r="A5" s="27"/>
      <c r="B5" s="69" t="s">
        <v>920</v>
      </c>
      <c r="C5" s="27"/>
      <c r="E5" s="29"/>
      <c r="F5" s="29"/>
    </row>
    <row r="6" spans="1:7" ht="15.75" thickBot="1">
      <c r="B6" s="70" t="s">
        <v>921</v>
      </c>
    </row>
    <row r="7" spans="1:7">
      <c r="B7" s="33"/>
    </row>
    <row r="8" spans="1:7" ht="37.5">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topLeftCell="A12" zoomScale="80" zoomScaleNormal="80" workbookViewId="0">
      <selection activeCell="B19" sqref="B19"/>
    </sheetView>
  </sheetViews>
  <sheetFormatPr defaultColWidth="11.42578125" defaultRowHeight="15" outlineLevelRow="1"/>
  <cols>
    <col min="1" max="1" width="16.42578125" customWidth="1"/>
    <col min="2" max="2" width="89.85546875" style="23" bestFit="1" customWidth="1"/>
    <col min="3" max="3" width="134.5703125" customWidth="1"/>
  </cols>
  <sheetData>
    <row r="1" spans="1:3" ht="31.5">
      <c r="A1" s="20" t="s">
        <v>1121</v>
      </c>
      <c r="B1" s="20"/>
      <c r="C1" s="179" t="s">
        <v>2924</v>
      </c>
    </row>
    <row r="2" spans="1:3">
      <c r="B2" s="21"/>
      <c r="C2" s="21"/>
    </row>
    <row r="3" spans="1:3">
      <c r="A3" s="71" t="s">
        <v>1122</v>
      </c>
      <c r="B3" s="72"/>
      <c r="C3" s="21"/>
    </row>
    <row r="4" spans="1:3">
      <c r="C4" s="21"/>
    </row>
    <row r="5" spans="1:3" ht="37.5">
      <c r="A5" s="34" t="s">
        <v>32</v>
      </c>
      <c r="B5" s="34" t="s">
        <v>1123</v>
      </c>
      <c r="C5" s="73" t="s">
        <v>1522</v>
      </c>
    </row>
    <row r="6" spans="1:3" ht="30">
      <c r="A6" s="1" t="s">
        <v>1124</v>
      </c>
      <c r="B6" s="37" t="s">
        <v>2668</v>
      </c>
      <c r="C6" s="202" t="s">
        <v>3019</v>
      </c>
    </row>
    <row r="7" spans="1:3" ht="30">
      <c r="A7" s="1" t="s">
        <v>1125</v>
      </c>
      <c r="B7" s="37" t="s">
        <v>2670</v>
      </c>
      <c r="C7" s="202" t="s">
        <v>3020</v>
      </c>
    </row>
    <row r="8" spans="1:3" ht="30">
      <c r="A8" s="1" t="s">
        <v>1126</v>
      </c>
      <c r="B8" s="37" t="s">
        <v>2669</v>
      </c>
      <c r="C8" s="202" t="s">
        <v>2671</v>
      </c>
    </row>
    <row r="9" spans="1:3" ht="30">
      <c r="A9" s="1" t="s">
        <v>1127</v>
      </c>
      <c r="B9" s="37" t="s">
        <v>1128</v>
      </c>
      <c r="C9" s="199" t="s">
        <v>3021</v>
      </c>
    </row>
    <row r="10" spans="1:3" ht="60">
      <c r="A10" s="1" t="s">
        <v>1129</v>
      </c>
      <c r="B10" s="37" t="s">
        <v>1342</v>
      </c>
      <c r="C10" s="199" t="s">
        <v>3022</v>
      </c>
    </row>
    <row r="11" spans="1:3" ht="4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30">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7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30"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7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75" collapsed="1">
      <c r="A51" s="34"/>
      <c r="B51" s="34" t="s">
        <v>2200</v>
      </c>
      <c r="C51" s="73" t="s">
        <v>1522</v>
      </c>
    </row>
    <row r="52" spans="1:3" ht="60">
      <c r="A52" s="1" t="s">
        <v>2203</v>
      </c>
      <c r="B52" s="201" t="s">
        <v>3012</v>
      </c>
      <c r="C52" s="236" t="s">
        <v>3013</v>
      </c>
    </row>
    <row r="53" spans="1:3" ht="30">
      <c r="A53" s="1" t="s">
        <v>2204</v>
      </c>
      <c r="B53" s="203" t="s">
        <v>3014</v>
      </c>
      <c r="C53" s="237" t="s">
        <v>3030</v>
      </c>
    </row>
    <row r="54" spans="1:3" ht="75">
      <c r="A54" s="1" t="s">
        <v>2205</v>
      </c>
      <c r="B54" s="203" t="s">
        <v>3015</v>
      </c>
      <c r="C54" s="237" t="s">
        <v>3079</v>
      </c>
    </row>
    <row r="55" spans="1:3" ht="45">
      <c r="A55" s="1" t="s">
        <v>2206</v>
      </c>
      <c r="B55" s="203" t="s">
        <v>3016</v>
      </c>
      <c r="C55" s="237" t="s">
        <v>3080</v>
      </c>
    </row>
    <row r="56" spans="1:3" ht="30">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zoomScale="115" zoomScaleNormal="115" workbookViewId="0">
      <selection activeCell="D6" sqref="D6:D7"/>
    </sheetView>
  </sheetViews>
  <sheetFormatPr defaultColWidth="8.85546875" defaultRowHeight="15"/>
  <cols>
    <col min="1" max="1" width="8.85546875" style="18"/>
    <col min="2" max="2" width="54.5703125" style="18" customWidth="1"/>
    <col min="3" max="4" width="21.5703125" style="18" customWidth="1"/>
    <col min="5" max="5" width="12" style="18" bestFit="1" customWidth="1"/>
    <col min="6" max="16384" width="8.85546875" style="18"/>
  </cols>
  <sheetData>
    <row r="2" spans="2:4">
      <c r="B2" s="204" t="s">
        <v>1588</v>
      </c>
      <c r="C2" s="205"/>
      <c r="D2" s="205"/>
    </row>
    <row r="3" spans="2:4">
      <c r="B3" s="205"/>
      <c r="C3" s="205"/>
      <c r="D3" s="205"/>
    </row>
    <row r="4" spans="2:4" ht="31.5">
      <c r="B4" s="206" t="s">
        <v>1588</v>
      </c>
      <c r="C4" s="207" t="s">
        <v>1588</v>
      </c>
      <c r="D4" s="205"/>
    </row>
    <row r="5" spans="2:4">
      <c r="B5" s="214" t="s">
        <v>1588</v>
      </c>
      <c r="C5" s="214" t="s">
        <v>1588</v>
      </c>
      <c r="D5" s="226"/>
    </row>
    <row r="6" spans="2:4" ht="14.45" customHeight="1">
      <c r="B6" s="208" t="s">
        <v>3031</v>
      </c>
      <c r="C6" s="209" t="s">
        <v>1588</v>
      </c>
      <c r="D6" s="221">
        <v>45535</v>
      </c>
    </row>
    <row r="7" spans="2:4">
      <c r="B7" s="210" t="s">
        <v>3032</v>
      </c>
      <c r="C7" s="209" t="s">
        <v>1588</v>
      </c>
      <c r="D7" s="238">
        <v>45565</v>
      </c>
    </row>
    <row r="8" spans="2:4">
      <c r="B8" s="211" t="s">
        <v>1588</v>
      </c>
      <c r="C8" s="209" t="s">
        <v>1588</v>
      </c>
      <c r="D8" s="205"/>
    </row>
    <row r="9" spans="2:4">
      <c r="B9" s="215" t="s">
        <v>3033</v>
      </c>
      <c r="C9" s="217" t="s">
        <v>1588</v>
      </c>
      <c r="D9" s="227"/>
    </row>
    <row r="10" spans="2:4" ht="14.45" customHeight="1">
      <c r="B10" s="210" t="s">
        <v>3034</v>
      </c>
      <c r="C10" s="222"/>
      <c r="D10" s="224" t="s">
        <v>2994</v>
      </c>
    </row>
    <row r="11" spans="2:4" ht="14.45" customHeight="1">
      <c r="B11" s="210" t="s">
        <v>3035</v>
      </c>
      <c r="C11" s="222"/>
      <c r="D11" s="224" t="s">
        <v>3068</v>
      </c>
    </row>
    <row r="12" spans="2:4" ht="14.45" customHeight="1">
      <c r="B12" s="210" t="s">
        <v>3036</v>
      </c>
      <c r="C12" s="222"/>
      <c r="D12" s="224" t="s">
        <v>2998</v>
      </c>
    </row>
    <row r="13" spans="2:4" ht="14.45" customHeight="1">
      <c r="B13" s="210" t="s">
        <v>3037</v>
      </c>
      <c r="C13" s="222"/>
      <c r="D13" s="224" t="s">
        <v>2998</v>
      </c>
    </row>
    <row r="14" spans="2:4" ht="14.45" customHeight="1">
      <c r="B14" s="210" t="s">
        <v>3038</v>
      </c>
      <c r="C14" s="222"/>
      <c r="D14" s="224" t="s">
        <v>2994</v>
      </c>
    </row>
    <row r="15" spans="2:4" ht="28.35" customHeight="1">
      <c r="B15" s="210" t="s">
        <v>3039</v>
      </c>
      <c r="C15" s="208"/>
      <c r="D15" s="225" t="s">
        <v>3040</v>
      </c>
    </row>
    <row r="16" spans="2:4" ht="14.45" customHeight="1">
      <c r="B16" s="210" t="s">
        <v>3041</v>
      </c>
      <c r="C16" s="222"/>
      <c r="D16" s="224" t="s">
        <v>2994</v>
      </c>
    </row>
    <row r="17" spans="2:4" ht="14.45"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5" customHeight="1">
      <c r="B26" s="215" t="s">
        <v>3048</v>
      </c>
      <c r="C26" s="216" t="s">
        <v>1588</v>
      </c>
      <c r="D26" s="228" t="s">
        <v>3049</v>
      </c>
    </row>
    <row r="27" spans="2:4">
      <c r="B27" s="209" t="s">
        <v>3050</v>
      </c>
      <c r="C27" s="212" t="s">
        <v>1588</v>
      </c>
      <c r="D27" s="240">
        <v>985.8636941400016</v>
      </c>
    </row>
    <row r="28" spans="2:4" ht="30">
      <c r="B28" s="209" t="s">
        <v>3051</v>
      </c>
      <c r="C28" s="212" t="s">
        <v>1588</v>
      </c>
      <c r="D28" s="240">
        <v>843.99790855325409</v>
      </c>
    </row>
    <row r="29" spans="2:4">
      <c r="B29" s="209" t="s">
        <v>3052</v>
      </c>
      <c r="C29" s="212" t="s">
        <v>1588</v>
      </c>
      <c r="D29" s="240">
        <v>843.99790855325409</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843.99790855325409</v>
      </c>
    </row>
    <row r="36" spans="2:5">
      <c r="B36" s="209" t="s">
        <v>3059</v>
      </c>
      <c r="C36" s="212" t="s">
        <v>1588</v>
      </c>
      <c r="D36" s="240">
        <v>732.25</v>
      </c>
    </row>
    <row r="37" spans="2:5">
      <c r="B37" s="209" t="s">
        <v>3060</v>
      </c>
      <c r="C37" s="212" t="s">
        <v>1588</v>
      </c>
      <c r="D37" s="247">
        <v>1.1526089567132183</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5"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v>0.15260895671321828</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5546875" defaultRowHeight="15" outlineLevelRow="1"/>
  <cols>
    <col min="1" max="1" width="13.42578125" style="23" customWidth="1"/>
    <col min="2" max="2" width="60.5703125" style="23" bestFit="1" customWidth="1"/>
    <col min="3" max="7" width="41" style="23" customWidth="1"/>
    <col min="8" max="8" width="7.42578125" style="23" customWidth="1"/>
    <col min="9" max="9" width="92"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3" ht="45" customHeight="1">
      <c r="A1" s="253" t="s">
        <v>1478</v>
      </c>
      <c r="B1" s="253"/>
    </row>
    <row r="2" spans="1:13" ht="31.5">
      <c r="A2" s="20" t="s">
        <v>1477</v>
      </c>
      <c r="B2" s="20"/>
      <c r="C2" s="21"/>
      <c r="D2" s="21"/>
      <c r="E2" s="21"/>
      <c r="F2" s="179" t="s">
        <v>2924</v>
      </c>
      <c r="G2" s="55"/>
      <c r="H2" s="21"/>
      <c r="I2" s="20"/>
      <c r="J2" s="21"/>
      <c r="K2" s="21"/>
      <c r="L2" s="21"/>
      <c r="M2" s="21"/>
    </row>
    <row r="3" spans="1:13" ht="15.75" thickBot="1">
      <c r="A3" s="21"/>
      <c r="B3" s="22"/>
      <c r="C3" s="22"/>
      <c r="D3" s="21"/>
      <c r="E3" s="21"/>
      <c r="F3" s="21"/>
      <c r="G3" s="21"/>
      <c r="H3" s="21"/>
      <c r="L3" s="21"/>
      <c r="M3" s="21"/>
    </row>
    <row r="4" spans="1:13" ht="19.5" thickBot="1">
      <c r="A4" s="24"/>
      <c r="B4" s="25" t="s">
        <v>23</v>
      </c>
      <c r="C4" s="26" t="s">
        <v>24</v>
      </c>
      <c r="D4" s="24"/>
      <c r="E4" s="24"/>
      <c r="F4" s="21"/>
      <c r="G4" s="21"/>
      <c r="H4" s="21"/>
      <c r="I4" s="34" t="s">
        <v>1471</v>
      </c>
      <c r="J4" s="73" t="s">
        <v>1152</v>
      </c>
      <c r="L4" s="21"/>
      <c r="M4" s="21"/>
    </row>
    <row r="5" spans="1:13" ht="15.75" thickBot="1">
      <c r="H5" s="21"/>
      <c r="I5" s="177" t="s">
        <v>1154</v>
      </c>
      <c r="J5" s="23" t="s">
        <v>1155</v>
      </c>
      <c r="L5" s="21"/>
      <c r="M5" s="21"/>
    </row>
    <row r="6" spans="1:13" ht="18.7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75" thickBot="1">
      <c r="B9" s="32" t="s">
        <v>1412</v>
      </c>
      <c r="H9" s="21"/>
      <c r="L9" s="21"/>
      <c r="M9" s="21"/>
    </row>
    <row r="10" spans="1:13">
      <c r="B10" s="33"/>
      <c r="H10" s="21"/>
      <c r="I10" s="178" t="s">
        <v>1473</v>
      </c>
      <c r="L10" s="21"/>
      <c r="M10" s="21"/>
    </row>
    <row r="11" spans="1:13">
      <c r="B11" s="33"/>
      <c r="H11" s="21"/>
      <c r="I11" s="178" t="s">
        <v>1474</v>
      </c>
      <c r="L11" s="21"/>
      <c r="M11" s="21"/>
    </row>
    <row r="12" spans="1:13" ht="37.5">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7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7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2024-09-26T09:49:21Z</dcterms:modified>
</cp:coreProperties>
</file>