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19200" windowHeight="5130" tabRatio="879" activeTab="2"/>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8" i="9" l="1"/>
  <c r="C18" i="8"/>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307" i="8"/>
  <c r="F295"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307" i="8"/>
  <c r="C295" i="8"/>
  <c r="C307" i="8"/>
  <c r="D293" i="8"/>
  <c r="C291" i="8"/>
  <c r="D291" i="8"/>
  <c r="D295" i="8"/>
  <c r="C293"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F28" i="9" l="1"/>
  <c r="C58" i="8" l="1"/>
  <c r="C130" i="8"/>
  <c r="D130" i="8"/>
  <c r="C15" i="9"/>
  <c r="G17" i="22"/>
  <c r="G15" i="19"/>
  <c r="G17" i="19"/>
  <c r="G16" i="19"/>
  <c r="G18" i="19" l="1"/>
  <c r="F36" i="9"/>
  <c r="F17" i="22"/>
  <c r="F15" i="19"/>
  <c r="F26" i="9"/>
  <c r="F23" i="9"/>
  <c r="F16" i="19"/>
  <c r="F14" i="9"/>
  <c r="F17" i="9"/>
  <c r="F19" i="9"/>
  <c r="F25" i="9"/>
  <c r="F13" i="9"/>
  <c r="F12" i="9"/>
  <c r="F16" i="9"/>
  <c r="F20" i="9"/>
  <c r="F18" i="9"/>
  <c r="F24" i="9"/>
  <c r="F17" i="19"/>
  <c r="F21" i="9"/>
  <c r="F22" i="9"/>
  <c r="C47" i="8"/>
  <c r="D45" i="8"/>
  <c r="F227" i="8"/>
  <c r="F223" i="8"/>
  <c r="F218" i="8"/>
  <c r="F226" i="8"/>
  <c r="F222" i="8"/>
  <c r="F217" i="8"/>
  <c r="F221" i="8"/>
  <c r="F224" i="8"/>
  <c r="F219" i="8"/>
  <c r="F225" i="8"/>
  <c r="G121" i="8"/>
  <c r="G128" i="8"/>
  <c r="G131" i="8"/>
  <c r="G127" i="8"/>
  <c r="G125" i="8"/>
  <c r="G118" i="8"/>
  <c r="G122" i="8"/>
  <c r="G135" i="8"/>
  <c r="G123" i="8"/>
  <c r="G119" i="8"/>
  <c r="G132" i="8"/>
  <c r="G117" i="8"/>
  <c r="G115" i="8"/>
  <c r="G136" i="8"/>
  <c r="G113" i="8"/>
  <c r="G133" i="8"/>
  <c r="G129" i="8"/>
  <c r="G126" i="8"/>
  <c r="G116" i="8"/>
  <c r="G134" i="8"/>
  <c r="G124" i="8"/>
  <c r="G120" i="8"/>
  <c r="G114" i="8"/>
  <c r="G112" i="8"/>
  <c r="F121" i="8"/>
  <c r="F135" i="8"/>
  <c r="F116" i="8"/>
  <c r="F113" i="8"/>
  <c r="F134" i="8"/>
  <c r="F114" i="8"/>
  <c r="F112" i="8"/>
  <c r="F128" i="8"/>
  <c r="F132" i="8"/>
  <c r="F127" i="8"/>
  <c r="F120" i="8"/>
  <c r="F136" i="8"/>
  <c r="F129" i="8"/>
  <c r="F125" i="8"/>
  <c r="F131" i="8"/>
  <c r="F126" i="8"/>
  <c r="F123" i="8"/>
  <c r="F117" i="8"/>
  <c r="F124" i="8"/>
  <c r="F119" i="8"/>
  <c r="F122" i="8"/>
  <c r="F133" i="8"/>
  <c r="F118" i="8"/>
  <c r="F115" i="8"/>
  <c r="F59" i="8"/>
  <c r="F57" i="8"/>
  <c r="F64" i="8"/>
  <c r="F61" i="8"/>
  <c r="F60" i="8"/>
  <c r="F54" i="8"/>
  <c r="F56" i="8"/>
  <c r="F55" i="8"/>
  <c r="F62" i="8"/>
  <c r="F63" i="8"/>
  <c r="F53" i="8"/>
  <c r="F150" i="9"/>
  <c r="F100" i="9"/>
  <c r="F101" i="9"/>
  <c r="F99" i="9"/>
  <c r="D190" i="9"/>
  <c r="D198" i="9"/>
  <c r="D241" i="9"/>
  <c r="F130" i="8" l="1"/>
  <c r="F220" i="8"/>
  <c r="F15" i="9"/>
  <c r="F58" i="8"/>
  <c r="F18" i="19"/>
  <c r="G130" i="8"/>
  <c r="D191" i="9"/>
  <c r="F151" i="9"/>
  <c r="D242" i="9"/>
  <c r="F173" i="9"/>
  <c r="D192" i="9" l="1"/>
  <c r="D243" i="9"/>
  <c r="F180" i="9"/>
  <c r="F171" i="9"/>
  <c r="F174" i="9"/>
  <c r="F170" i="9"/>
  <c r="F172" i="9"/>
  <c r="D193" i="9"/>
  <c r="D100" i="8" l="1"/>
  <c r="C100" i="8"/>
  <c r="D244" i="9"/>
  <c r="D194" i="9"/>
  <c r="F94" i="8" l="1"/>
  <c r="F105" i="8"/>
  <c r="F95" i="8"/>
  <c r="F97" i="8"/>
  <c r="F102" i="8"/>
  <c r="F93" i="8"/>
  <c r="F104" i="8"/>
  <c r="F96" i="8"/>
  <c r="F99" i="8"/>
  <c r="F103" i="8"/>
  <c r="F98" i="8"/>
  <c r="F101" i="8"/>
  <c r="G94" i="8"/>
  <c r="G105" i="8"/>
  <c r="G101" i="8"/>
  <c r="G99" i="8"/>
  <c r="G97" i="8"/>
  <c r="G104" i="8"/>
  <c r="G102" i="8"/>
  <c r="G93" i="8"/>
  <c r="G96" i="8"/>
  <c r="G95" i="8"/>
  <c r="G103" i="8"/>
  <c r="G98" i="8"/>
  <c r="D245" i="9"/>
  <c r="C249" i="9"/>
  <c r="D246" i="9"/>
  <c r="D219" i="9"/>
  <c r="D226" i="9"/>
  <c r="D195" i="9"/>
  <c r="F100" i="8" l="1"/>
  <c r="G100" i="8"/>
  <c r="D247" i="9"/>
  <c r="D249" i="9" s="1"/>
  <c r="C77" i="8"/>
  <c r="F248" i="9"/>
  <c r="F246" i="9"/>
  <c r="F244" i="9"/>
  <c r="F250" i="9"/>
  <c r="F252" i="9"/>
  <c r="F242" i="9"/>
  <c r="F241" i="9"/>
  <c r="F254" i="9"/>
  <c r="F255" i="9"/>
  <c r="F253" i="9"/>
  <c r="F247" i="9"/>
  <c r="F245" i="9"/>
  <c r="F251" i="9"/>
  <c r="F243" i="9"/>
  <c r="D220" i="9"/>
  <c r="D196" i="9"/>
  <c r="G247" i="9" l="1"/>
  <c r="G251" i="9"/>
  <c r="G254" i="9"/>
  <c r="G248" i="9"/>
  <c r="G246" i="9"/>
  <c r="G243" i="9"/>
  <c r="G250" i="9"/>
  <c r="G244" i="9"/>
  <c r="G241" i="9"/>
  <c r="G245" i="9"/>
  <c r="G242" i="9"/>
  <c r="G252" i="9"/>
  <c r="G255" i="9"/>
  <c r="G253" i="9"/>
  <c r="F249" i="9"/>
  <c r="F87" i="8"/>
  <c r="F71" i="8"/>
  <c r="F73" i="8"/>
  <c r="F75" i="8"/>
  <c r="F81" i="8"/>
  <c r="F76" i="8"/>
  <c r="F79" i="8"/>
  <c r="F78" i="8"/>
  <c r="F86" i="8"/>
  <c r="F82" i="8"/>
  <c r="F74" i="8"/>
  <c r="F72" i="8"/>
  <c r="F70" i="8"/>
  <c r="F80" i="8"/>
  <c r="C214" i="9"/>
  <c r="D221" i="9"/>
  <c r="D197" i="9"/>
  <c r="D214" i="9" s="1"/>
  <c r="F201" i="9" l="1"/>
  <c r="F196" i="9"/>
  <c r="F190" i="9"/>
  <c r="F198" i="9"/>
  <c r="F210" i="9"/>
  <c r="F192" i="9"/>
  <c r="F206" i="9"/>
  <c r="F209" i="9"/>
  <c r="F195" i="9"/>
  <c r="F203" i="9"/>
  <c r="F207" i="9"/>
  <c r="F202" i="9"/>
  <c r="F191" i="9"/>
  <c r="F194" i="9"/>
  <c r="F200" i="9"/>
  <c r="F205" i="9"/>
  <c r="F213" i="9"/>
  <c r="F193" i="9"/>
  <c r="F208" i="9"/>
  <c r="F211" i="9"/>
  <c r="F199" i="9"/>
  <c r="F197" i="9"/>
  <c r="F212" i="9"/>
  <c r="F204" i="9"/>
  <c r="G209" i="9"/>
  <c r="G194" i="9"/>
  <c r="G193" i="9"/>
  <c r="G207" i="9"/>
  <c r="G195" i="9"/>
  <c r="G206" i="9"/>
  <c r="G212" i="9"/>
  <c r="G202" i="9"/>
  <c r="G192" i="9"/>
  <c r="G210" i="9"/>
  <c r="G191" i="9"/>
  <c r="G203" i="9"/>
  <c r="G190" i="9"/>
  <c r="G208" i="9"/>
  <c r="G204" i="9"/>
  <c r="G205" i="9"/>
  <c r="G213" i="9"/>
  <c r="G200" i="9"/>
  <c r="G201" i="9"/>
  <c r="G198" i="9"/>
  <c r="G199" i="9"/>
  <c r="G196" i="9"/>
  <c r="G197" i="9"/>
  <c r="G211" i="9"/>
  <c r="F77" i="8"/>
  <c r="G249" i="9"/>
  <c r="D222" i="9"/>
  <c r="D47" i="14"/>
  <c r="F214" i="9" l="1"/>
  <c r="G214" i="9"/>
  <c r="D223" i="9"/>
  <c r="D224" i="9" l="1"/>
  <c r="D225" i="9"/>
  <c r="D227" i="9" l="1"/>
  <c r="G230" i="9" s="1"/>
  <c r="C227" i="9"/>
  <c r="G228" i="9"/>
  <c r="G219" i="9"/>
  <c r="G229" i="9"/>
  <c r="G224" i="9"/>
  <c r="G225" i="9"/>
  <c r="G222" i="9"/>
  <c r="G233" i="9"/>
  <c r="G221" i="9"/>
  <c r="G231" i="9" l="1"/>
  <c r="G232" i="9"/>
  <c r="G223" i="9"/>
  <c r="G226" i="9"/>
  <c r="G220" i="9"/>
  <c r="G227" i="9"/>
  <c r="F219" i="9"/>
  <c r="F229" i="9"/>
  <c r="F221" i="9"/>
  <c r="F233" i="9"/>
  <c r="F226" i="9"/>
  <c r="F232" i="9"/>
  <c r="F224" i="9"/>
  <c r="F228" i="9"/>
  <c r="F223" i="9"/>
  <c r="F222" i="9"/>
  <c r="F220" i="9"/>
  <c r="F230" i="9"/>
  <c r="F231" i="9"/>
  <c r="F225"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<sst xmlns="http://schemas.openxmlformats.org/spreadsheetml/2006/main" count="6853" uniqueCount="3087">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</sst>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45626</v>
          </cell>
        </row>
        <row r="51">
          <cell r="D51">
            <v>464</v>
          </cell>
        </row>
        <row r="52">
          <cell r="D52">
            <v>809</v>
          </cell>
        </row>
        <row r="53">
          <cell r="D53">
            <v>240</v>
          </cell>
        </row>
        <row r="54">
          <cell r="D54">
            <v>78</v>
          </cell>
        </row>
        <row r="55">
          <cell r="D55">
            <v>24</v>
          </cell>
        </row>
        <row r="56">
          <cell r="D56">
            <v>14</v>
          </cell>
        </row>
        <row r="57">
          <cell r="D57">
            <v>4</v>
          </cell>
        </row>
        <row r="58">
          <cell r="D58">
            <v>2</v>
          </cell>
        </row>
        <row r="59">
          <cell r="D59">
            <v>8</v>
          </cell>
        </row>
        <row r="65">
          <cell r="D65">
            <v>453</v>
          </cell>
        </row>
        <row r="66">
          <cell r="D66">
            <v>272</v>
          </cell>
        </row>
        <row r="67">
          <cell r="D67">
            <v>355</v>
          </cell>
        </row>
        <row r="68">
          <cell r="D68">
            <v>400</v>
          </cell>
        </row>
        <row r="69">
          <cell r="D69">
            <v>163</v>
          </cell>
        </row>
        <row r="70">
          <cell r="D70">
            <v>0</v>
          </cell>
        </row>
        <row r="71">
          <cell r="D71">
            <v>0</v>
          </cell>
        </row>
        <row r="72">
          <cell r="D72">
            <v>0</v>
          </cell>
        </row>
        <row r="78">
          <cell r="D78">
            <v>635</v>
          </cell>
        </row>
        <row r="79">
          <cell r="D79">
            <v>402</v>
          </cell>
        </row>
        <row r="80">
          <cell r="D80">
            <v>375</v>
          </cell>
        </row>
        <row r="81">
          <cell r="D81">
            <v>191</v>
          </cell>
        </row>
        <row r="82">
          <cell r="D82">
            <v>40</v>
          </cell>
        </row>
        <row r="83">
          <cell r="D83">
            <v>0</v>
          </cell>
        </row>
        <row r="84">
          <cell r="D84">
            <v>0</v>
          </cell>
        </row>
      </sheetData>
      <sheetData sheetId="1"/>
      <sheetData sheetId="2"/>
      <sheetData sheetId="3">
        <row r="15">
          <cell r="C15">
            <v>0.53312497464304598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30/11/2024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abSelected="1" zoomScale="85" zoomScaleNormal="85" workbookViewId="0">
      <selection activeCell="J292" sqref="J292:J306"/>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45626</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1311.3313429299994</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0.6228246403960388</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579.08134292999944</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1311.3313429299994</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1311.3313429299994</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21.874892470966994</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5.3959269999999997E-2</v>
      </c>
      <c r="D70" s="193" t="s">
        <v>1155</v>
      </c>
      <c r="E70" s="19"/>
      <c r="F70" s="111">
        <f t="shared" ref="F70:F76" si="1">IF($C$77=0,"",IF(C70="[for completion]","",C70/$C$77))</f>
        <v>4.1148463575525494E-5</v>
      </c>
      <c r="G70" s="111" t="str">
        <f>IF($D$77=0,"",IF(D70="[Mark as ND1 if not relevant]","",D70/$D$77))</f>
        <v/>
      </c>
      <c r="H70" s="21"/>
      <c r="L70" s="21"/>
      <c r="M70" s="21"/>
      <c r="N70" s="53"/>
    </row>
    <row r="71" spans="1:14">
      <c r="A71" s="23" t="s">
        <v>108</v>
      </c>
      <c r="B71" s="19" t="s">
        <v>1501</v>
      </c>
      <c r="C71" s="194">
        <v>1.56192273</v>
      </c>
      <c r="D71" s="193" t="s">
        <v>1155</v>
      </c>
      <c r="E71" s="19"/>
      <c r="F71" s="111">
        <f t="shared" si="1"/>
        <v>1.1910969248321993E-3</v>
      </c>
      <c r="G71" s="111" t="str">
        <f t="shared" ref="G71:G76" si="2">IF($D$77=0,"",IF(D71="[Mark as ND1 if not relevant]","",D71/$D$77))</f>
        <v/>
      </c>
      <c r="H71" s="21"/>
      <c r="L71" s="21"/>
      <c r="M71" s="21"/>
      <c r="N71" s="53"/>
    </row>
    <row r="72" spans="1:14">
      <c r="A72" s="23" t="s">
        <v>109</v>
      </c>
      <c r="B72" s="19" t="s">
        <v>1502</v>
      </c>
      <c r="C72" s="194">
        <v>1.15137647</v>
      </c>
      <c r="D72" s="193" t="s">
        <v>1155</v>
      </c>
      <c r="E72" s="19"/>
      <c r="F72" s="111">
        <f t="shared" si="1"/>
        <v>8.7802100987489505E-4</v>
      </c>
      <c r="G72" s="111" t="str">
        <f t="shared" si="2"/>
        <v/>
      </c>
      <c r="H72" s="21"/>
      <c r="L72" s="21"/>
      <c r="M72" s="21"/>
      <c r="N72" s="53"/>
    </row>
    <row r="73" spans="1:14">
      <c r="A73" s="23" t="s">
        <v>110</v>
      </c>
      <c r="B73" s="19" t="s">
        <v>1503</v>
      </c>
      <c r="C73" s="194">
        <v>2.31825356</v>
      </c>
      <c r="D73" s="193" t="s">
        <v>1155</v>
      </c>
      <c r="E73" s="19"/>
      <c r="F73" s="111">
        <f t="shared" si="1"/>
        <v>1.7678625409960572E-3</v>
      </c>
      <c r="G73" s="111" t="str">
        <f t="shared" si="2"/>
        <v/>
      </c>
      <c r="H73" s="21"/>
      <c r="L73" s="21"/>
      <c r="M73" s="21"/>
      <c r="N73" s="53"/>
    </row>
    <row r="74" spans="1:14">
      <c r="A74" s="23" t="s">
        <v>111</v>
      </c>
      <c r="B74" s="19" t="s">
        <v>1504</v>
      </c>
      <c r="C74" s="194">
        <v>4.7027471000000007</v>
      </c>
      <c r="D74" s="193" t="s">
        <v>1155</v>
      </c>
      <c r="E74" s="19"/>
      <c r="F74" s="111">
        <f t="shared" si="1"/>
        <v>3.5862386157051087E-3</v>
      </c>
      <c r="G74" s="111" t="str">
        <f t="shared" si="2"/>
        <v/>
      </c>
      <c r="H74" s="21"/>
      <c r="L74" s="21"/>
      <c r="M74" s="21"/>
      <c r="N74" s="53"/>
    </row>
    <row r="75" spans="1:14">
      <c r="A75" s="23" t="s">
        <v>112</v>
      </c>
      <c r="B75" s="19" t="s">
        <v>1505</v>
      </c>
      <c r="C75" s="194">
        <v>37.077244839999992</v>
      </c>
      <c r="D75" s="193" t="s">
        <v>1155</v>
      </c>
      <c r="E75" s="19"/>
      <c r="F75" s="111">
        <f t="shared" si="1"/>
        <v>2.8274505173616699E-2</v>
      </c>
      <c r="G75" s="111" t="str">
        <f t="shared" si="2"/>
        <v/>
      </c>
      <c r="H75" s="21"/>
      <c r="L75" s="21"/>
      <c r="M75" s="21"/>
      <c r="N75" s="53"/>
    </row>
    <row r="76" spans="1:14">
      <c r="A76" s="23" t="s">
        <v>113</v>
      </c>
      <c r="B76" s="19" t="s">
        <v>1506</v>
      </c>
      <c r="C76" s="194">
        <v>1264.465838959999</v>
      </c>
      <c r="D76" s="193" t="s">
        <v>1155</v>
      </c>
      <c r="E76" s="19"/>
      <c r="F76" s="111">
        <f t="shared" si="1"/>
        <v>0.96426112727139957</v>
      </c>
      <c r="G76" s="111" t="str">
        <f t="shared" si="2"/>
        <v/>
      </c>
      <c r="H76" s="21"/>
      <c r="L76" s="21"/>
      <c r="M76" s="21"/>
      <c r="N76" s="53"/>
    </row>
    <row r="77" spans="1:14">
      <c r="A77" s="23" t="s">
        <v>114</v>
      </c>
      <c r="B77" s="56" t="s">
        <v>93</v>
      </c>
      <c r="C77" s="106">
        <f>SUM(C70:C76)</f>
        <v>1311.331342929999</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2.5109289617486339</v>
      </c>
      <c r="D89" s="108">
        <v>3.5109289617486334</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0</v>
      </c>
      <c r="D94" s="194">
        <v>0</v>
      </c>
      <c r="E94" s="19"/>
      <c r="F94" s="111">
        <f t="shared" ref="F94:F99" si="5">IF($C$100=0,"",IF(C94="[for completion]","",IF(C94="","",C94/$C$100)))</f>
        <v>0</v>
      </c>
      <c r="G94" s="111">
        <f t="shared" ref="G94:G99" si="6">IF($D$100=0,"",IF(D94="[Mark as ND1 if not relevant]","",IF(D94="","",D94/$D$100)))</f>
        <v>0</v>
      </c>
      <c r="H94" s="21"/>
      <c r="L94" s="21"/>
      <c r="M94" s="21"/>
      <c r="N94" s="53"/>
    </row>
    <row r="95" spans="1:14">
      <c r="A95" s="23" t="s">
        <v>137</v>
      </c>
      <c r="B95" s="19" t="s">
        <v>1502</v>
      </c>
      <c r="C95" s="194">
        <v>732.25</v>
      </c>
      <c r="D95" s="194">
        <v>0</v>
      </c>
      <c r="E95" s="19"/>
      <c r="F95" s="111">
        <f t="shared" si="5"/>
        <v>1</v>
      </c>
      <c r="G95" s="111">
        <f t="shared" si="6"/>
        <v>0</v>
      </c>
      <c r="H95" s="21"/>
      <c r="L95" s="21"/>
      <c r="M95" s="21"/>
      <c r="N95" s="53"/>
    </row>
    <row r="96" spans="1:14">
      <c r="A96" s="23" t="s">
        <v>138</v>
      </c>
      <c r="B96" s="19" t="s">
        <v>1503</v>
      </c>
      <c r="C96" s="194">
        <v>0</v>
      </c>
      <c r="D96" s="194">
        <v>732.25</v>
      </c>
      <c r="E96" s="19"/>
      <c r="F96" s="111">
        <f t="shared" si="5"/>
        <v>0</v>
      </c>
      <c r="G96" s="111">
        <f t="shared" si="6"/>
        <v>1</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1311.3313429299994</v>
      </c>
      <c r="D127" s="104">
        <v>1311.3313429299994</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1311.3313429299994</v>
      </c>
      <c r="D130" s="104">
        <f>SUM(D112:D129)</f>
        <v>1311.3313429299994</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C277" sqref="C277:C279"/>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1311.3313429299994</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1311.3313429299994</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1643</v>
      </c>
      <c r="D28" s="105" t="s">
        <v>1158</v>
      </c>
      <c r="F28" s="105">
        <f>IF(AND(C28="[For completion]",D28="[For completion]"),"[For completion]",SUM(C28:D28))</f>
        <v>1643</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3.9375008946732903E-2</v>
      </c>
      <c r="D36" s="196" t="s">
        <v>1158</v>
      </c>
      <c r="E36" s="119"/>
      <c r="F36" s="99">
        <f>C36</f>
        <v>3.9375008946732903E-2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0.1811632801814923</v>
      </c>
      <c r="D99" s="196" t="s">
        <v>1158</v>
      </c>
      <c r="E99" s="99"/>
      <c r="F99" s="99">
        <f>C99</f>
        <v>0.1811632801814923</v>
      </c>
      <c r="G99" s="23"/>
    </row>
    <row r="100" spans="1:7">
      <c r="A100" s="23" t="s">
        <v>528</v>
      </c>
      <c r="B100" s="197" t="s">
        <v>3000</v>
      </c>
      <c r="C100" s="99">
        <v>0.23981177499910258</v>
      </c>
      <c r="D100" s="196" t="s">
        <v>1158</v>
      </c>
      <c r="E100" s="99"/>
      <c r="F100" s="99">
        <f>C100</f>
        <v>0.23981177499910258</v>
      </c>
      <c r="G100" s="23"/>
    </row>
    <row r="101" spans="1:7">
      <c r="A101" s="23" t="s">
        <v>529</v>
      </c>
      <c r="B101" s="197" t="s">
        <v>3001</v>
      </c>
      <c r="C101" s="99">
        <v>0.5790249448194057</v>
      </c>
      <c r="D101" s="196" t="s">
        <v>1158</v>
      </c>
      <c r="E101" s="99"/>
      <c r="F101" s="99">
        <f>C101</f>
        <v>0.5790249448194057</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0.82040588966341121</v>
      </c>
      <c r="D150" s="196" t="s">
        <v>1158</v>
      </c>
      <c r="E150" s="100"/>
      <c r="F150" s="99">
        <f>C150</f>
        <v>0.82040588966341121</v>
      </c>
    </row>
    <row r="151" spans="1:7">
      <c r="A151" s="23" t="s">
        <v>561</v>
      </c>
      <c r="B151" s="23" t="s">
        <v>562</v>
      </c>
      <c r="C151" s="99">
        <v>0.17959411033658879</v>
      </c>
      <c r="D151" s="196" t="s">
        <v>1158</v>
      </c>
      <c r="E151" s="100"/>
      <c r="F151" s="99">
        <f t="shared" ref="F151:F152" si="1">C151</f>
        <v>0.17959411033658879</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0.23395107091280476</v>
      </c>
      <c r="D170" s="196" t="s">
        <v>1158</v>
      </c>
      <c r="E170" s="100"/>
      <c r="F170" s="99">
        <f t="shared" ref="F170:F174" si="3">C170</f>
        <v>0.23395107091280476</v>
      </c>
    </row>
    <row r="171" spans="1:7">
      <c r="A171" s="23" t="s">
        <v>585</v>
      </c>
      <c r="B171" s="19" t="s">
        <v>2978</v>
      </c>
      <c r="C171" s="99">
        <v>0.27249390158065828</v>
      </c>
      <c r="D171" s="196" t="s">
        <v>1158</v>
      </c>
      <c r="E171" s="100"/>
      <c r="F171" s="99">
        <f t="shared" si="3"/>
        <v>0.27249390158065828</v>
      </c>
    </row>
    <row r="172" spans="1:7">
      <c r="A172" s="23" t="s">
        <v>587</v>
      </c>
      <c r="B172" s="19" t="s">
        <v>2979</v>
      </c>
      <c r="C172" s="99">
        <v>0.25875806311609922</v>
      </c>
      <c r="D172" s="196" t="s">
        <v>1158</v>
      </c>
      <c r="E172" s="99"/>
      <c r="F172" s="99">
        <f t="shared" si="3"/>
        <v>0.25875806311609922</v>
      </c>
    </row>
    <row r="173" spans="1:7">
      <c r="A173" s="23" t="s">
        <v>589</v>
      </c>
      <c r="B173" s="19" t="s">
        <v>2980</v>
      </c>
      <c r="C173" s="99">
        <v>0.16814751870974723</v>
      </c>
      <c r="D173" s="196" t="s">
        <v>1158</v>
      </c>
      <c r="E173" s="99"/>
      <c r="F173" s="99">
        <f t="shared" si="3"/>
        <v>0.16814751870974723</v>
      </c>
    </row>
    <row r="174" spans="1:7">
      <c r="A174" s="23" t="s">
        <v>591</v>
      </c>
      <c r="B174" s="19" t="s">
        <v>2981</v>
      </c>
      <c r="C174" s="99">
        <v>6.6649445680690575E-2</v>
      </c>
      <c r="D174" s="196" t="s">
        <v>1158</v>
      </c>
      <c r="E174" s="99"/>
      <c r="F174" s="99">
        <f t="shared" si="3"/>
        <v>6.6649445680690575E-2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798.132284193548</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156.85099988999997</v>
      </c>
      <c r="D190" s="196">
        <f>'[1]Summary HTT'!D51</f>
        <v>464</v>
      </c>
      <c r="E190" s="37"/>
      <c r="F190" s="111">
        <f>IF($C$214=0,"",IF(C190="[for completion]","",IF(C190="","",C190/$C$214)))</f>
        <v>0.1196120269187929</v>
      </c>
      <c r="G190" s="111">
        <f>IF($D$214=0,"",IF(D190="[for completion]","",IF(D190="","",D190/$D$214)))</f>
        <v>0.2824102251978089</v>
      </c>
    </row>
    <row r="191" spans="1:7">
      <c r="A191" s="23" t="s">
        <v>611</v>
      </c>
      <c r="B191" s="197" t="s">
        <v>3003</v>
      </c>
      <c r="C191" s="194">
        <v>580.69402691999971</v>
      </c>
      <c r="D191" s="196">
        <f>'[1]Summary HTT'!D52</f>
        <v>809</v>
      </c>
      <c r="E191" s="37"/>
      <c r="F191" s="111">
        <f t="shared" ref="F191:F213" si="5">IF($C$214=0,"",IF(C191="[for completion]","",IF(C191="","",C191/$C$214)))</f>
        <v>0.44282784061464914</v>
      </c>
      <c r="G191" s="111">
        <f t="shared" ref="G191:G213" si="6">IF($D$214=0,"",IF(D191="[for completion]","",IF(D191="","",D191/$D$214)))</f>
        <v>0.49239196591600731</v>
      </c>
    </row>
    <row r="192" spans="1:7">
      <c r="A192" s="23" t="s">
        <v>612</v>
      </c>
      <c r="B192" s="197" t="s">
        <v>3004</v>
      </c>
      <c r="C192" s="194">
        <v>284.76567405000048</v>
      </c>
      <c r="D192" s="196">
        <f>'[1]Summary HTT'!D53</f>
        <v>240</v>
      </c>
      <c r="E192" s="37"/>
      <c r="F192" s="111">
        <f t="shared" si="5"/>
        <v>0.21715768145503833</v>
      </c>
      <c r="G192" s="111">
        <f t="shared" si="6"/>
        <v>0.14607425441265978</v>
      </c>
    </row>
    <row r="193" spans="1:7">
      <c r="A193" s="23" t="s">
        <v>613</v>
      </c>
      <c r="B193" s="197" t="s">
        <v>3005</v>
      </c>
      <c r="C193" s="194">
        <v>132.84213142000056</v>
      </c>
      <c r="D193" s="196">
        <f>'[1]Summary HTT'!D54</f>
        <v>78</v>
      </c>
      <c r="E193" s="37"/>
      <c r="F193" s="111">
        <f t="shared" si="5"/>
        <v>0.10130325347305591</v>
      </c>
      <c r="G193" s="111">
        <f t="shared" si="6"/>
        <v>4.7474132684114427E-2</v>
      </c>
    </row>
    <row r="194" spans="1:7">
      <c r="A194" s="23" t="s">
        <v>614</v>
      </c>
      <c r="B194" s="197" t="s">
        <v>3006</v>
      </c>
      <c r="C194" s="194">
        <v>53.839640089999648</v>
      </c>
      <c r="D194" s="196">
        <f>'[1]Summary HTT'!D55</f>
        <v>24</v>
      </c>
      <c r="E194" s="37"/>
      <c r="F194" s="111">
        <f t="shared" si="5"/>
        <v>4.1057235747680644E-2</v>
      </c>
      <c r="G194" s="111">
        <f t="shared" si="6"/>
        <v>1.4607425441265977E-2</v>
      </c>
    </row>
    <row r="195" spans="1:7">
      <c r="A195" s="23" t="s">
        <v>615</v>
      </c>
      <c r="B195" s="197" t="s">
        <v>3007</v>
      </c>
      <c r="C195" s="194">
        <v>37.408940379998739</v>
      </c>
      <c r="D195" s="196">
        <f>'[1]Summary HTT'!D56</f>
        <v>14</v>
      </c>
      <c r="E195" s="37"/>
      <c r="F195" s="111">
        <f t="shared" si="5"/>
        <v>2.8527450809200761E-2</v>
      </c>
      <c r="G195" s="111">
        <f t="shared" si="6"/>
        <v>8.5209981740718196E-3</v>
      </c>
    </row>
    <row r="196" spans="1:7">
      <c r="A196" s="23" t="s">
        <v>616</v>
      </c>
      <c r="B196" s="197" t="s">
        <v>3008</v>
      </c>
      <c r="C196" s="194">
        <v>13.296246819999851</v>
      </c>
      <c r="D196" s="196">
        <f>'[1]Summary HTT'!D57</f>
        <v>4</v>
      </c>
      <c r="E196" s="37"/>
      <c r="F196" s="111">
        <f t="shared" si="5"/>
        <v>1.0139502034848884E-2</v>
      </c>
      <c r="G196" s="111">
        <f t="shared" si="6"/>
        <v>2.4345709068776629E-3</v>
      </c>
    </row>
    <row r="197" spans="1:7">
      <c r="A197" s="23" t="s">
        <v>617</v>
      </c>
      <c r="B197" s="197" t="s">
        <v>3009</v>
      </c>
      <c r="C197" s="194">
        <v>7.2075879100007114</v>
      </c>
      <c r="D197" s="196">
        <f>'[1]Summary HTT'!D58</f>
        <v>2</v>
      </c>
      <c r="E197" s="37"/>
      <c r="F197" s="111">
        <f t="shared" si="5"/>
        <v>5.4963895653529424E-3</v>
      </c>
      <c r="G197" s="111">
        <f t="shared" si="6"/>
        <v>1.2172854534388314E-3</v>
      </c>
    </row>
    <row r="198" spans="1:7">
      <c r="A198" s="23" t="s">
        <v>618</v>
      </c>
      <c r="B198" s="197" t="s">
        <v>3010</v>
      </c>
      <c r="C198" s="194">
        <v>44.426095449999998</v>
      </c>
      <c r="D198" s="196">
        <f>'[1]Summary HTT'!D59</f>
        <v>8</v>
      </c>
      <c r="E198" s="37"/>
      <c r="F198" s="111">
        <f t="shared" si="5"/>
        <v>3.3878619381380495E-2</v>
      </c>
      <c r="G198" s="111">
        <f t="shared" si="6"/>
        <v>4.8691418137553257E-3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1311.3313429299997</v>
      </c>
      <c r="D214" s="48">
        <f>SUM(D190:D213)</f>
        <v>1643</v>
      </c>
      <c r="E214" s="93"/>
      <c r="F214" s="120">
        <f>SUM(F190:F213)</f>
        <v>0.99999999999999989</v>
      </c>
      <c r="G214" s="120">
        <f>SUM(G190:G213)</f>
        <v>1</v>
      </c>
    </row>
    <row r="215" spans="1:7" ht="15" customHeight="1">
      <c r="A215" s="42"/>
      <c r="B215" s="42" t="s">
        <v>635</v>
      </c>
      <c r="C215" s="42" t="s">
        <v>604</v>
      </c>
      <c r="D215" s="42" t="s">
        <v>605</v>
      </c>
      <c r="E215" s="44"/>
      <c r="F215" s="42" t="s">
        <v>434</v>
      </c>
      <c r="G215" s="42" t="s">
        <v>606</v>
      </c>
    </row>
    <row r="216" spans="1:7">
      <c r="A216" s="23" t="s">
        <v>636</v>
      </c>
      <c r="B216" s="23" t="s">
        <v>637</v>
      </c>
      <c r="C216" s="99">
        <v>0.54642473559797056</v>
      </c>
      <c r="F216" s="119"/>
      <c r="G216" s="119"/>
    </row>
    <row r="217" spans="1:7">
      <c r="F217" s="119"/>
      <c r="G217" s="119"/>
    </row>
    <row r="218" spans="1:7">
      <c r="B218" s="40" t="s">
        <v>638</v>
      </c>
      <c r="F218" s="119"/>
      <c r="G218" s="119"/>
    </row>
    <row r="219" spans="1:7">
      <c r="A219" s="23" t="s">
        <v>639</v>
      </c>
      <c r="B219" s="23" t="s">
        <v>640</v>
      </c>
      <c r="C219" s="104">
        <v>232.25086586999979</v>
      </c>
      <c r="D219" s="196">
        <f>'[1]Summary HTT'!D65</f>
        <v>453</v>
      </c>
      <c r="F219" s="111">
        <f t="shared" ref="F219:F233" si="7">IF($C$227=0,"",IF(C219="[for completion]","",C219/$C$227))</f>
        <v>0.1771107410206984</v>
      </c>
      <c r="G219" s="111">
        <f t="shared" ref="G219:G233" si="8">IF($D$227=0,"",IF(D219="[for completion]","",D219/$D$227))</f>
        <v>0.27571515520389533</v>
      </c>
    </row>
    <row r="220" spans="1:7">
      <c r="A220" s="23" t="s">
        <v>641</v>
      </c>
      <c r="B220" s="23" t="s">
        <v>642</v>
      </c>
      <c r="C220" s="194">
        <v>215.23748245999954</v>
      </c>
      <c r="D220" s="196">
        <f>'[1]Summary HTT'!D66</f>
        <v>272</v>
      </c>
      <c r="F220" s="111">
        <f t="shared" si="7"/>
        <v>0.16413661094920476</v>
      </c>
      <c r="G220" s="111">
        <f t="shared" si="8"/>
        <v>0.16555082166768106</v>
      </c>
    </row>
    <row r="221" spans="1:7">
      <c r="A221" s="23" t="s">
        <v>643</v>
      </c>
      <c r="B221" s="23" t="s">
        <v>644</v>
      </c>
      <c r="C221" s="194">
        <v>298.27558269000087</v>
      </c>
      <c r="D221" s="196">
        <f>'[1]Summary HTT'!D67</f>
        <v>355</v>
      </c>
      <c r="F221" s="111">
        <f t="shared" si="7"/>
        <v>0.22746011852621692</v>
      </c>
      <c r="G221" s="111">
        <f t="shared" si="8"/>
        <v>0.21606816798539258</v>
      </c>
    </row>
    <row r="222" spans="1:7">
      <c r="A222" s="23" t="s">
        <v>645</v>
      </c>
      <c r="B222" s="23" t="s">
        <v>646</v>
      </c>
      <c r="C222" s="194">
        <v>370.62619764000078</v>
      </c>
      <c r="D222" s="196">
        <f>'[1]Summary HTT'!D68</f>
        <v>400</v>
      </c>
      <c r="F222" s="111">
        <f t="shared" si="7"/>
        <v>0.2826335232801534</v>
      </c>
      <c r="G222" s="111">
        <f t="shared" si="8"/>
        <v>0.24345709068776628</v>
      </c>
    </row>
    <row r="223" spans="1:7">
      <c r="A223" s="23" t="s">
        <v>647</v>
      </c>
      <c r="B223" s="23" t="s">
        <v>648</v>
      </c>
      <c r="C223" s="194">
        <v>194.94121426999845</v>
      </c>
      <c r="D223" s="196">
        <f>'[1]Summary HTT'!D69</f>
        <v>163</v>
      </c>
      <c r="F223" s="111">
        <f t="shared" si="7"/>
        <v>0.14865900622372652</v>
      </c>
      <c r="G223" s="111">
        <f t="shared" si="8"/>
        <v>9.9208764455264761E-2</v>
      </c>
    </row>
    <row r="224" spans="1:7">
      <c r="A224" s="23" t="s">
        <v>649</v>
      </c>
      <c r="B224" s="23" t="s">
        <v>650</v>
      </c>
      <c r="C224" s="194">
        <v>0</v>
      </c>
      <c r="D224" s="196">
        <f>'[1]Summary HTT'!D70</f>
        <v>0</v>
      </c>
      <c r="F224" s="111">
        <f t="shared" si="7"/>
        <v>0</v>
      </c>
      <c r="G224" s="111">
        <f t="shared" si="8"/>
        <v>0</v>
      </c>
    </row>
    <row r="225" spans="1:7">
      <c r="A225" s="23" t="s">
        <v>651</v>
      </c>
      <c r="B225" s="23" t="s">
        <v>652</v>
      </c>
      <c r="C225" s="194">
        <v>0</v>
      </c>
      <c r="D225" s="196">
        <f>'[1]Summary HTT'!D71</f>
        <v>0</v>
      </c>
      <c r="F225" s="111">
        <f t="shared" si="7"/>
        <v>0</v>
      </c>
      <c r="G225" s="111">
        <f t="shared" si="8"/>
        <v>0</v>
      </c>
    </row>
    <row r="226" spans="1:7">
      <c r="A226" s="23" t="s">
        <v>653</v>
      </c>
      <c r="B226" s="23" t="s">
        <v>654</v>
      </c>
      <c r="C226" s="194">
        <v>0</v>
      </c>
      <c r="D226" s="196">
        <f>'[1]Summary HTT'!D72</f>
        <v>0</v>
      </c>
      <c r="F226" s="111">
        <f t="shared" si="7"/>
        <v>0</v>
      </c>
      <c r="G226" s="111">
        <f t="shared" si="8"/>
        <v>0</v>
      </c>
    </row>
    <row r="227" spans="1:7">
      <c r="A227" s="23" t="s">
        <v>655</v>
      </c>
      <c r="B227" s="50" t="s">
        <v>93</v>
      </c>
      <c r="C227" s="104">
        <f>SUM(C219:C226)</f>
        <v>1311.3313429299994</v>
      </c>
      <c r="D227" s="105">
        <f>SUM(D219:D226)</f>
        <v>1643</v>
      </c>
      <c r="F227" s="99">
        <f>SUM(F219:F226)</f>
        <v>1</v>
      </c>
      <c r="G227" s="99">
        <f>SUM(G219:G226)</f>
        <v>0.99999999999999989</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0.47783025614250796</v>
      </c>
      <c r="F238" s="119"/>
      <c r="G238" s="119"/>
    </row>
    <row r="239" spans="1:7">
      <c r="F239" s="119"/>
      <c r="G239" s="119"/>
    </row>
    <row r="240" spans="1:7">
      <c r="B240" s="40" t="s">
        <v>638</v>
      </c>
      <c r="F240" s="119"/>
      <c r="G240" s="119"/>
    </row>
    <row r="241" spans="1:7">
      <c r="A241" s="23" t="s">
        <v>673</v>
      </c>
      <c r="B241" s="23" t="s">
        <v>640</v>
      </c>
      <c r="C241" s="104">
        <v>364.73655083999967</v>
      </c>
      <c r="D241" s="196">
        <f>'[1]Summary HTT'!D78</f>
        <v>635</v>
      </c>
      <c r="F241" s="111">
        <f>IF($C$249=0,"",IF(C241="[Mark as ND1 if not relevant]","",C241/$C$249))</f>
        <v>0.27814217421589515</v>
      </c>
      <c r="G241" s="111">
        <f>IF($D$249=0,"",IF(D241="[Mark as ND1 if not relevant]","",D241/$D$249))</f>
        <v>0.38648813146682898</v>
      </c>
    </row>
    <row r="242" spans="1:7">
      <c r="A242" s="23" t="s">
        <v>674</v>
      </c>
      <c r="B242" s="23" t="s">
        <v>642</v>
      </c>
      <c r="C242" s="194">
        <v>331.36489023999974</v>
      </c>
      <c r="D242" s="196">
        <f>'[1]Summary HTT'!D79</f>
        <v>402</v>
      </c>
      <c r="F242" s="111">
        <f t="shared" ref="F242:F248" si="9">IF($C$249=0,"",IF(C242="[Mark as ND1 if not relevant]","",C242/$C$249))</f>
        <v>0.25269348744430065</v>
      </c>
      <c r="G242" s="111">
        <f t="shared" ref="G242:G248" si="10">IF($D$249=0,"",IF(D242="[Mark as ND1 if not relevant]","",D242/$D$249))</f>
        <v>0.2446743761412051</v>
      </c>
    </row>
    <row r="243" spans="1:7">
      <c r="A243" s="23" t="s">
        <v>675</v>
      </c>
      <c r="B243" s="23" t="s">
        <v>644</v>
      </c>
      <c r="C243" s="194">
        <v>342.58007703000112</v>
      </c>
      <c r="D243" s="196">
        <f>'[1]Summary HTT'!D80</f>
        <v>375</v>
      </c>
      <c r="F243" s="111">
        <f t="shared" si="9"/>
        <v>0.26124600687462446</v>
      </c>
      <c r="G243" s="111">
        <f t="shared" si="10"/>
        <v>0.2282410225197809</v>
      </c>
    </row>
    <row r="244" spans="1:7">
      <c r="A244" s="23" t="s">
        <v>676</v>
      </c>
      <c r="B244" s="23" t="s">
        <v>646</v>
      </c>
      <c r="C244" s="194">
        <v>214.31153634999828</v>
      </c>
      <c r="D244" s="196">
        <f>'[1]Summary HTT'!D81</f>
        <v>191</v>
      </c>
      <c r="F244" s="111">
        <f t="shared" si="9"/>
        <v>0.16343049947326585</v>
      </c>
      <c r="G244" s="111">
        <f t="shared" si="10"/>
        <v>0.1162507608034084</v>
      </c>
    </row>
    <row r="245" spans="1:7">
      <c r="A245" s="23" t="s">
        <v>677</v>
      </c>
      <c r="B245" s="23" t="s">
        <v>648</v>
      </c>
      <c r="C245" s="194">
        <v>58.338288470000634</v>
      </c>
      <c r="D245" s="196">
        <f>'[1]Summary HTT'!D82</f>
        <v>40</v>
      </c>
      <c r="F245" s="111">
        <f t="shared" si="9"/>
        <v>4.448783199191389E-2</v>
      </c>
      <c r="G245" s="111">
        <f t="shared" si="10"/>
        <v>2.4345709068776627E-2</v>
      </c>
    </row>
    <row r="246" spans="1:7">
      <c r="A246" s="23" t="s">
        <v>678</v>
      </c>
      <c r="B246" s="23" t="s">
        <v>650</v>
      </c>
      <c r="C246" s="194">
        <v>0</v>
      </c>
      <c r="D246" s="196">
        <f>'[1]Summary HTT'!D83</f>
        <v>0</v>
      </c>
      <c r="F246" s="111">
        <f t="shared" si="9"/>
        <v>0</v>
      </c>
      <c r="G246" s="111">
        <f t="shared" si="10"/>
        <v>0</v>
      </c>
    </row>
    <row r="247" spans="1:7">
      <c r="A247" s="23" t="s">
        <v>679</v>
      </c>
      <c r="B247" s="23" t="s">
        <v>652</v>
      </c>
      <c r="C247" s="194">
        <v>0</v>
      </c>
      <c r="D247" s="196">
        <f>'[1]Summary HTT'!D84</f>
        <v>0</v>
      </c>
      <c r="F247" s="111">
        <f t="shared" si="9"/>
        <v>0</v>
      </c>
      <c r="G247" s="111">
        <f t="shared" si="10"/>
        <v>0</v>
      </c>
    </row>
    <row r="248" spans="1:7">
      <c r="A248" s="23" t="s">
        <v>680</v>
      </c>
      <c r="B248" s="23" t="s">
        <v>654</v>
      </c>
      <c r="C248" s="194">
        <v>0</v>
      </c>
      <c r="D248" s="196">
        <f>'[1]Summary HTT'!D85</f>
        <v>0</v>
      </c>
      <c r="F248" s="111">
        <f t="shared" si="9"/>
        <v>0</v>
      </c>
      <c r="G248" s="111">
        <f t="shared" si="10"/>
        <v>0</v>
      </c>
    </row>
    <row r="249" spans="1:7">
      <c r="A249" s="23" t="s">
        <v>681</v>
      </c>
      <c r="B249" s="50" t="s">
        <v>93</v>
      </c>
      <c r="C249" s="104">
        <f>SUM(C241:C248)</f>
        <v>1311.3313429299994</v>
      </c>
      <c r="D249" s="105">
        <f>SUM(D241:D248)</f>
        <v>1643</v>
      </c>
      <c r="F249" s="99">
        <f>SUM(F241:F248)</f>
        <v>0.99999999999999989</v>
      </c>
      <c r="G249" s="99">
        <f>SUM(G241:G248)</f>
        <v>1</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0.79100422522682867</v>
      </c>
      <c r="E260" s="93"/>
      <c r="F260" s="93"/>
      <c r="G260" s="93"/>
    </row>
    <row r="261" spans="1:14">
      <c r="A261" s="23" t="s">
        <v>694</v>
      </c>
      <c r="B261" s="23" t="s">
        <v>695</v>
      </c>
      <c r="C261" s="99">
        <v>0</v>
      </c>
      <c r="E261" s="93"/>
      <c r="F261" s="93"/>
    </row>
    <row r="262" spans="1:14">
      <c r="A262" s="23" t="s">
        <v>696</v>
      </c>
      <c r="B262" s="23" t="s">
        <v>697</v>
      </c>
      <c r="C262" s="99">
        <v>0.20899577477317133</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0.99999999999999989</v>
      </c>
      <c r="E277" s="21"/>
      <c r="F277" s="21"/>
    </row>
    <row r="278" spans="1:7">
      <c r="A278" s="23" t="s">
        <v>714</v>
      </c>
      <c r="B278" s="23" t="s">
        <v>715</v>
      </c>
      <c r="C278" s="99">
        <v>0</v>
      </c>
      <c r="E278" s="21"/>
      <c r="F278" s="21"/>
    </row>
    <row r="279" spans="1:7">
      <c r="A279" s="23" t="s">
        <v>716</v>
      </c>
      <c r="B279" s="23" t="s">
        <v>91</v>
      </c>
      <c r="C279" s="99">
        <v>0.99999999999999989</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zoomScale="115" zoomScaleNormal="115" workbookViewId="0">
      <selection activeCell="G15" sqref="G15"/>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v>45626</v>
      </c>
    </row>
    <row r="7" spans="2:4">
      <c r="B7" s="210" t="s">
        <v>3032</v>
      </c>
      <c r="C7" s="209" t="s">
        <v>1588</v>
      </c>
      <c r="D7" s="238">
        <v>45646</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1311.3313429299994</v>
      </c>
    </row>
    <row r="28" spans="2:4" ht="30">
      <c r="B28" s="209" t="s">
        <v>3051</v>
      </c>
      <c r="C28" s="212" t="s">
        <v>1588</v>
      </c>
      <c r="D28" s="240">
        <v>1122.6307626823705</v>
      </c>
    </row>
    <row r="29" spans="2:4">
      <c r="B29" s="209" t="s">
        <v>3052</v>
      </c>
      <c r="C29" s="212" t="s">
        <v>1588</v>
      </c>
      <c r="D29" s="240">
        <v>1122.6307626823705</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1122.6307626823705</v>
      </c>
    </row>
    <row r="36" spans="2:5">
      <c r="B36" s="209" t="s">
        <v>3059</v>
      </c>
      <c r="C36" s="212" t="s">
        <v>1588</v>
      </c>
      <c r="D36" s="240">
        <v>732.25</v>
      </c>
    </row>
    <row r="37" spans="2:5">
      <c r="B37" s="209" t="s">
        <v>3060</v>
      </c>
      <c r="C37" s="212" t="s">
        <v>1588</v>
      </c>
      <c r="D37" s="247">
        <v>1.533124974643046</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f>[1]ACT!$C$15</f>
        <v>0.53312497464304598</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2024-12-17T06:49:41Z</dcterms:modified>
</cp:coreProperties>
</file>